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nicholasfeasey/Dropbox (LSTM)/Document archive/Complete/Salmonella_Blantyre_CID/"/>
    </mc:Choice>
  </mc:AlternateContent>
  <bookViews>
    <workbookView xWindow="0" yWindow="460" windowWidth="30520" windowHeight="17400" tabRatio="682" firstSheet="1" activeTab="5"/>
  </bookViews>
  <sheets>
    <sheet name="Supplementary Table 1" sheetId="5" r:id="rId1"/>
    <sheet name="Supplementary Table 2" sheetId="4" r:id="rId2"/>
    <sheet name="Supplementary Table 3" sheetId="6" r:id="rId3"/>
    <sheet name="Supplementary Table 4" sheetId="3" r:id="rId4"/>
    <sheet name="Supplementary Table 5" sheetId="2" r:id="rId5"/>
    <sheet name="Supplementary Table 6" sheetId="1" r:id="rId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31" i="1" l="1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</calcChain>
</file>

<file path=xl/sharedStrings.xml><?xml version="1.0" encoding="utf-8"?>
<sst xmlns="http://schemas.openxmlformats.org/spreadsheetml/2006/main" count="135" uniqueCount="54">
  <si>
    <t>Total</t>
  </si>
  <si>
    <t>No.</t>
  </si>
  <si>
    <t>%</t>
  </si>
  <si>
    <t>S. Typhimurium</t>
  </si>
  <si>
    <t>Susceptible</t>
  </si>
  <si>
    <t>Resistant to 1-2 agents</t>
  </si>
  <si>
    <t>MDR</t>
  </si>
  <si>
    <t>S. Enteritidis</t>
  </si>
  <si>
    <t>S. Species</t>
  </si>
  <si>
    <t>S. Typhi</t>
  </si>
  <si>
    <t>&lt;1</t>
  </si>
  <si>
    <t>Ciprofloxacin Resistant</t>
  </si>
  <si>
    <t>Ceftraixone Resistant</t>
  </si>
  <si>
    <t>&lt;0.1</t>
  </si>
  <si>
    <t>Grand Total</t>
  </si>
  <si>
    <t>Estimated case fatality</t>
  </si>
  <si>
    <t>Estmated deaths</t>
  </si>
  <si>
    <t>Year</t>
  </si>
  <si>
    <t>Paediatric iNTS disease</t>
  </si>
  <si>
    <t>Adult iNTS disease</t>
  </si>
  <si>
    <t>Age in months</t>
  </si>
  <si>
    <t xml:space="preserve">S. Typhimurium </t>
  </si>
  <si>
    <t>Average of data where age in months unknown</t>
  </si>
  <si>
    <t>Antimicrobial susceptibility</t>
  </si>
  <si>
    <r>
      <rPr>
        <b/>
        <i/>
        <sz val="16"/>
        <color theme="1"/>
        <rFont val="Calibri"/>
        <scheme val="minor"/>
      </rPr>
      <t>S</t>
    </r>
    <r>
      <rPr>
        <b/>
        <sz val="16"/>
        <color theme="1"/>
        <rFont val="Calibri"/>
        <scheme val="minor"/>
      </rPr>
      <t>. Typhi</t>
    </r>
  </si>
  <si>
    <r>
      <rPr>
        <i/>
        <sz val="16"/>
        <color theme="1"/>
        <rFont val="Calibri"/>
        <scheme val="minor"/>
      </rPr>
      <t>S</t>
    </r>
    <r>
      <rPr>
        <sz val="16"/>
        <color theme="1"/>
        <rFont val="Calibri"/>
        <scheme val="minor"/>
      </rPr>
      <t>. Typhimurium cases</t>
    </r>
  </si>
  <si>
    <r>
      <rPr>
        <i/>
        <sz val="16"/>
        <color theme="1"/>
        <rFont val="Calibri"/>
        <scheme val="minor"/>
      </rPr>
      <t>S</t>
    </r>
    <r>
      <rPr>
        <sz val="16"/>
        <color theme="1"/>
        <rFont val="Calibri"/>
        <scheme val="minor"/>
      </rPr>
      <t>. Enteritidis cases</t>
    </r>
  </si>
  <si>
    <r>
      <rPr>
        <i/>
        <sz val="16"/>
        <color theme="1"/>
        <rFont val="Calibri"/>
        <scheme val="minor"/>
      </rPr>
      <t>S</t>
    </r>
    <r>
      <rPr>
        <sz val="16"/>
        <color theme="1"/>
        <rFont val="Calibri"/>
        <scheme val="minor"/>
      </rPr>
      <t>. Typhi cases</t>
    </r>
  </si>
  <si>
    <t>Age (years)</t>
  </si>
  <si>
    <t>Salmonella Typhimurium</t>
  </si>
  <si>
    <t>Salmonella Enteritidis</t>
  </si>
  <si>
    <t>Salmonella Species</t>
  </si>
  <si>
    <t>Salmonella Typhi</t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</si>
  <si>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</si>
  <si>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</si>
  <si>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</si>
  <si>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</si>
  <si>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</si>
  <si>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</si>
  <si>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</si>
  <si>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</si>
  <si>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</si>
  <si>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</si>
  <si>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</si>
  <si>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</si>
  <si>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</si>
  <si>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&gt;75</t>
  </si>
  <si>
    <t>Children with Salmonella Typhimurium</t>
  </si>
  <si>
    <t>Adults with Salmonella Typhimurium</t>
  </si>
  <si>
    <t>All patients with Typhoid Fever</t>
  </si>
  <si>
    <t>Median</t>
  </si>
  <si>
    <t>IQR</t>
  </si>
  <si>
    <t>5-9</t>
  </si>
  <si>
    <t>10-14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</si>
</sst>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sz val="16"/>
      <color theme="1"/>
      <name val="Cambria"/>
    </font>
    <font>
      <sz val="16"/>
      <color rgb="FF000000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rgb="FF000000"/>
      <name val="Calibri"/>
      <scheme val="minor"/>
    </font>
    <font>
      <sz val="16"/>
      <color theme="1"/>
      <name val="Calibri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mbria"/>
    </font>
    <font>
      <b/>
      <sz val="16"/>
      <color rgb="FF000000"/>
      <name val="Calibri"/>
    </font>
    <font>
      <b/>
      <sz val="16"/>
      <color theme="1"/>
      <name val="Calibri"/>
      <scheme val="minor"/>
    </font>
    <font>
      <b/>
      <i/>
      <sz val="16"/>
      <color theme="1"/>
      <name val="Calibri"/>
      <scheme val="minor"/>
    </font>
    <font>
      <i/>
      <sz val="1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 applyBorder="1" applyAlignment="1">
      <alignment horizontal="right" vertical="center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0" fontId="0" fillId="0" borderId="0" xfId="0" applyBorder="1"/>
    <xf numFmtId="3" fontId="2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/>
    <xf numFmtId="3" fontId="0" fillId="0" borderId="0" xfId="0" applyNumberFormat="1" applyBorder="1"/>
    <xf numFmtId="0" fontId="6" fillId="0" borderId="0" xfId="0" applyFont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vertical="center"/>
    </xf>
    <xf numFmtId="0" fontId="7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1" fontId="6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center"/>
    </xf>
    <xf numFmtId="49" fontId="6" fillId="0" borderId="0" xfId="0" applyNumberFormat="1" applyFont="1"/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6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</cellXfs>
  <cellStyles count="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G13" sqref="G13"/>
    </sheetView>
  </sheetViews>
  <sheetFormatPr baseColWidth="10" defaultColWidth="16.83203125" defaultRowHeight="21" x14ac:dyDescent="0.25"/>
  <cols>
    <col min="1" max="16384" width="16.83203125" style="8"/>
  </cols>
  <sheetData>
    <row r="1" spans="1:6" s="20" customFormat="1" ht="46" customHeight="1" x14ac:dyDescent="0.25">
      <c r="A1" s="26" t="s">
        <v>28</v>
      </c>
      <c r="B1" s="24" t="s">
        <v>29</v>
      </c>
      <c r="C1" s="24" t="s">
        <v>30</v>
      </c>
      <c r="D1" s="24" t="s">
        <v>31</v>
      </c>
      <c r="E1" s="24" t="s">
        <v>32</v>
      </c>
      <c r="F1" s="25" t="s">
        <v>0</v>
      </c>
    </row>
    <row r="2" spans="1:6" x14ac:dyDescent="0.25">
      <c r="A2" s="8" t="s">
        <v>33</v>
      </c>
      <c r="B2" s="22">
        <v>2941</v>
      </c>
      <c r="C2" s="10">
        <v>610</v>
      </c>
      <c r="D2" s="10">
        <v>193</v>
      </c>
      <c r="E2" s="10">
        <v>365</v>
      </c>
      <c r="F2" s="22">
        <v>4109</v>
      </c>
    </row>
    <row r="3" spans="1:6" x14ac:dyDescent="0.25">
      <c r="A3" s="23" t="s">
        <v>52</v>
      </c>
      <c r="B3" s="10">
        <v>224</v>
      </c>
      <c r="C3" s="10">
        <v>55</v>
      </c>
      <c r="D3" s="10">
        <v>16</v>
      </c>
      <c r="E3" s="10">
        <v>430</v>
      </c>
      <c r="F3" s="10">
        <v>725</v>
      </c>
    </row>
    <row r="4" spans="1:6" x14ac:dyDescent="0.25">
      <c r="A4" s="23" t="s">
        <v>53</v>
      </c>
      <c r="B4" s="10">
        <v>116</v>
      </c>
      <c r="C4" s="10">
        <v>26</v>
      </c>
      <c r="D4" s="10">
        <v>11</v>
      </c>
      <c r="E4" s="10">
        <v>394</v>
      </c>
      <c r="F4" s="10">
        <v>547</v>
      </c>
    </row>
    <row r="5" spans="1:6" x14ac:dyDescent="0.25">
      <c r="A5" s="8" t="s">
        <v>34</v>
      </c>
      <c r="B5" s="10">
        <v>86</v>
      </c>
      <c r="C5" s="10">
        <v>27</v>
      </c>
      <c r="D5" s="10">
        <v>11</v>
      </c>
      <c r="E5" s="10">
        <v>216</v>
      </c>
      <c r="F5" s="10">
        <v>340</v>
      </c>
    </row>
    <row r="6" spans="1:6" x14ac:dyDescent="0.25">
      <c r="A6" s="8" t="s">
        <v>35</v>
      </c>
      <c r="B6" s="10">
        <v>355</v>
      </c>
      <c r="C6" s="10">
        <v>82</v>
      </c>
      <c r="D6" s="10">
        <v>22</v>
      </c>
      <c r="E6" s="10">
        <v>180</v>
      </c>
      <c r="F6" s="10">
        <v>639</v>
      </c>
    </row>
    <row r="7" spans="1:6" x14ac:dyDescent="0.25">
      <c r="A7" s="8" t="s">
        <v>36</v>
      </c>
      <c r="B7" s="10">
        <v>631</v>
      </c>
      <c r="C7" s="10">
        <v>128</v>
      </c>
      <c r="D7" s="10">
        <v>35</v>
      </c>
      <c r="E7" s="10">
        <v>117</v>
      </c>
      <c r="F7" s="10">
        <v>911</v>
      </c>
    </row>
    <row r="8" spans="1:6" x14ac:dyDescent="0.25">
      <c r="A8" s="8" t="s">
        <v>37</v>
      </c>
      <c r="B8" s="10">
        <v>649</v>
      </c>
      <c r="C8" s="10">
        <v>138</v>
      </c>
      <c r="D8" s="10">
        <v>46</v>
      </c>
      <c r="E8" s="10">
        <v>97</v>
      </c>
      <c r="F8" s="10">
        <v>930</v>
      </c>
    </row>
    <row r="9" spans="1:6" x14ac:dyDescent="0.25">
      <c r="A9" s="8" t="s">
        <v>38</v>
      </c>
      <c r="B9" s="10">
        <v>475</v>
      </c>
      <c r="C9" s="10">
        <v>110</v>
      </c>
      <c r="D9" s="10">
        <v>29</v>
      </c>
      <c r="E9" s="10">
        <v>79</v>
      </c>
      <c r="F9" s="10">
        <v>692</v>
      </c>
    </row>
    <row r="10" spans="1:6" x14ac:dyDescent="0.25">
      <c r="A10" s="8" t="s">
        <v>39</v>
      </c>
      <c r="B10" s="10">
        <v>337</v>
      </c>
      <c r="C10" s="10">
        <v>47</v>
      </c>
      <c r="D10" s="10">
        <v>19</v>
      </c>
      <c r="E10" s="10">
        <v>42</v>
      </c>
      <c r="F10" s="10">
        <v>445</v>
      </c>
    </row>
    <row r="11" spans="1:6" x14ac:dyDescent="0.25">
      <c r="A11" s="8" t="s">
        <v>40</v>
      </c>
      <c r="B11" s="10">
        <v>169</v>
      </c>
      <c r="C11" s="10">
        <v>26</v>
      </c>
      <c r="D11" s="10">
        <v>11</v>
      </c>
      <c r="E11" s="10">
        <v>19</v>
      </c>
      <c r="F11" s="10">
        <v>225</v>
      </c>
    </row>
    <row r="12" spans="1:6" x14ac:dyDescent="0.25">
      <c r="A12" s="8" t="s">
        <v>41</v>
      </c>
      <c r="B12" s="10">
        <v>123</v>
      </c>
      <c r="C12" s="10">
        <v>26</v>
      </c>
      <c r="D12" s="10">
        <v>9</v>
      </c>
      <c r="E12" s="10">
        <v>17</v>
      </c>
      <c r="F12" s="10">
        <v>175</v>
      </c>
    </row>
    <row r="13" spans="1:6" x14ac:dyDescent="0.25">
      <c r="A13" s="8" t="s">
        <v>42</v>
      </c>
      <c r="B13" s="10">
        <v>47</v>
      </c>
      <c r="C13" s="10">
        <v>6</v>
      </c>
      <c r="D13" s="10">
        <v>4</v>
      </c>
      <c r="E13" s="10">
        <v>8</v>
      </c>
      <c r="F13" s="10">
        <v>65</v>
      </c>
    </row>
    <row r="14" spans="1:6" x14ac:dyDescent="0.25">
      <c r="A14" s="8" t="s">
        <v>43</v>
      </c>
      <c r="B14" s="10">
        <v>52</v>
      </c>
      <c r="C14" s="10">
        <v>5</v>
      </c>
      <c r="D14" s="10">
        <v>3</v>
      </c>
      <c r="E14" s="10">
        <v>10</v>
      </c>
      <c r="F14" s="10">
        <v>70</v>
      </c>
    </row>
    <row r="15" spans="1:6" x14ac:dyDescent="0.25">
      <c r="A15" s="8" t="s">
        <v>44</v>
      </c>
      <c r="B15" s="10">
        <v>14</v>
      </c>
      <c r="C15" s="10">
        <v>3</v>
      </c>
      <c r="D15" s="10">
        <v>0</v>
      </c>
      <c r="E15" s="10">
        <v>5</v>
      </c>
      <c r="F15" s="10">
        <v>22</v>
      </c>
    </row>
    <row r="16" spans="1:6" x14ac:dyDescent="0.25">
      <c r="A16" s="8" t="s">
        <v>45</v>
      </c>
      <c r="B16" s="10">
        <v>10</v>
      </c>
      <c r="C16" s="10">
        <v>3</v>
      </c>
      <c r="D16" s="10">
        <v>0</v>
      </c>
      <c r="E16" s="10">
        <v>0</v>
      </c>
      <c r="F16" s="10">
        <v>13</v>
      </c>
    </row>
    <row r="17" spans="1:6" x14ac:dyDescent="0.25">
      <c r="A17" s="8" t="s">
        <v>46</v>
      </c>
      <c r="B17" s="10">
        <v>14</v>
      </c>
      <c r="C17" s="10">
        <v>2</v>
      </c>
      <c r="D17" s="10">
        <v>0</v>
      </c>
      <c r="E17" s="10">
        <v>6</v>
      </c>
      <c r="F17" s="10">
        <v>22</v>
      </c>
    </row>
    <row r="18" spans="1:6" x14ac:dyDescent="0.25">
      <c r="A18" s="8" t="s">
        <v>0</v>
      </c>
      <c r="B18" s="22">
        <v>6258</v>
      </c>
      <c r="C18" s="22">
        <v>1295</v>
      </c>
      <c r="D18" s="10">
        <v>409</v>
      </c>
      <c r="E18" s="22">
        <v>1988</v>
      </c>
      <c r="F18" s="22">
        <v>9950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>
      <selection activeCell="D13" sqref="D13"/>
    </sheetView>
  </sheetViews>
  <sheetFormatPr baseColWidth="10" defaultRowHeight="21" x14ac:dyDescent="0.25"/>
  <cols>
    <col min="1" max="1" width="17.83203125" style="10" customWidth="1"/>
    <col min="2" max="2" width="16.5" style="10" customWidth="1"/>
    <col min="3" max="3" width="16.6640625" style="10" customWidth="1"/>
    <col min="4" max="6" width="16.5" style="10" customWidth="1"/>
    <col min="7" max="7" width="14.33203125" style="10" customWidth="1"/>
    <col min="8" max="16384" width="10.83203125" style="10"/>
  </cols>
  <sheetData>
    <row r="1" spans="1:11" s="15" customFormat="1" ht="32" customHeight="1" x14ac:dyDescent="0.2">
      <c r="A1" s="15" t="s">
        <v>20</v>
      </c>
      <c r="B1" s="28" t="s">
        <v>21</v>
      </c>
      <c r="C1" s="28"/>
      <c r="D1" s="28" t="s">
        <v>7</v>
      </c>
      <c r="E1" s="28"/>
      <c r="F1" s="28" t="s">
        <v>24</v>
      </c>
      <c r="G1" s="28"/>
    </row>
    <row r="2" spans="1:11" s="16" customFormat="1" ht="119" customHeight="1" x14ac:dyDescent="0.2">
      <c r="B2" s="16" t="s">
        <v>25</v>
      </c>
      <c r="C2" s="16" t="s">
        <v>22</v>
      </c>
      <c r="D2" s="16" t="s">
        <v>26</v>
      </c>
      <c r="E2" s="16" t="s">
        <v>22</v>
      </c>
      <c r="F2" s="16" t="s">
        <v>27</v>
      </c>
      <c r="G2" s="16" t="s">
        <v>22</v>
      </c>
    </row>
    <row r="3" spans="1:11" x14ac:dyDescent="0.25">
      <c r="A3" s="10" t="s">
        <v>10</v>
      </c>
      <c r="B3" s="17">
        <v>77</v>
      </c>
      <c r="C3" s="17"/>
      <c r="D3" s="17">
        <v>77</v>
      </c>
      <c r="E3" s="17"/>
      <c r="F3" s="17">
        <v>3</v>
      </c>
      <c r="G3" s="17"/>
      <c r="H3" s="17"/>
      <c r="I3" s="17"/>
      <c r="J3" s="17"/>
      <c r="K3" s="17"/>
    </row>
    <row r="4" spans="1:11" x14ac:dyDescent="0.25">
      <c r="A4" s="10">
        <v>1</v>
      </c>
      <c r="B4" s="17">
        <v>74</v>
      </c>
      <c r="C4" s="17"/>
      <c r="D4" s="17">
        <v>74</v>
      </c>
      <c r="E4" s="17"/>
      <c r="F4" s="17">
        <v>2</v>
      </c>
      <c r="G4" s="17"/>
      <c r="H4" s="17"/>
      <c r="I4" s="17"/>
      <c r="J4" s="17"/>
      <c r="K4" s="17"/>
    </row>
    <row r="5" spans="1:11" x14ac:dyDescent="0.25">
      <c r="A5" s="10">
        <v>2</v>
      </c>
      <c r="B5" s="17">
        <v>36</v>
      </c>
      <c r="C5" s="17"/>
      <c r="D5" s="17">
        <v>36</v>
      </c>
      <c r="E5" s="17"/>
      <c r="F5" s="17">
        <v>2</v>
      </c>
      <c r="G5" s="17"/>
      <c r="H5" s="17"/>
      <c r="I5" s="17"/>
      <c r="J5" s="17"/>
      <c r="K5" s="17"/>
    </row>
    <row r="6" spans="1:11" x14ac:dyDescent="0.25">
      <c r="A6" s="10">
        <v>3</v>
      </c>
      <c r="B6" s="17">
        <v>58</v>
      </c>
      <c r="C6" s="17"/>
      <c r="D6" s="17">
        <v>58</v>
      </c>
      <c r="E6" s="17"/>
      <c r="F6" s="17">
        <v>3</v>
      </c>
      <c r="G6" s="17"/>
      <c r="H6" s="17"/>
      <c r="I6" s="17"/>
      <c r="J6" s="17"/>
      <c r="K6" s="17"/>
    </row>
    <row r="7" spans="1:11" x14ac:dyDescent="0.25">
      <c r="A7" s="10">
        <v>4</v>
      </c>
      <c r="B7" s="17">
        <v>91</v>
      </c>
      <c r="C7" s="17"/>
      <c r="D7" s="17">
        <v>91</v>
      </c>
      <c r="E7" s="17"/>
      <c r="F7" s="17">
        <v>4</v>
      </c>
      <c r="G7" s="17"/>
      <c r="H7" s="17"/>
      <c r="I7" s="17"/>
      <c r="J7" s="17"/>
      <c r="K7" s="17"/>
    </row>
    <row r="8" spans="1:11" x14ac:dyDescent="0.25">
      <c r="A8" s="10">
        <v>5</v>
      </c>
      <c r="B8" s="17">
        <v>91</v>
      </c>
      <c r="C8" s="17"/>
      <c r="D8" s="17">
        <v>91</v>
      </c>
      <c r="E8" s="17"/>
      <c r="F8" s="17">
        <v>5</v>
      </c>
      <c r="G8" s="17"/>
      <c r="H8" s="17"/>
      <c r="I8" s="17"/>
      <c r="J8" s="17"/>
      <c r="K8" s="17"/>
    </row>
    <row r="9" spans="1:11" x14ac:dyDescent="0.25">
      <c r="A9" s="10">
        <v>6</v>
      </c>
      <c r="B9" s="17">
        <v>133</v>
      </c>
      <c r="C9" s="17"/>
      <c r="D9" s="17">
        <v>133</v>
      </c>
      <c r="E9" s="17"/>
      <c r="F9" s="17">
        <v>1</v>
      </c>
      <c r="G9" s="17"/>
      <c r="H9" s="17"/>
      <c r="I9" s="17"/>
      <c r="J9" s="17"/>
      <c r="K9" s="17"/>
    </row>
    <row r="10" spans="1:11" x14ac:dyDescent="0.25">
      <c r="A10" s="10">
        <v>7</v>
      </c>
      <c r="B10" s="17">
        <v>128</v>
      </c>
      <c r="C10" s="17"/>
      <c r="D10" s="17">
        <v>128</v>
      </c>
      <c r="E10" s="17"/>
      <c r="F10" s="17">
        <v>3</v>
      </c>
      <c r="G10" s="17"/>
      <c r="H10" s="17"/>
      <c r="I10" s="17"/>
      <c r="J10" s="17"/>
      <c r="K10" s="17"/>
    </row>
    <row r="11" spans="1:11" x14ac:dyDescent="0.25">
      <c r="A11" s="10">
        <v>8</v>
      </c>
      <c r="B11" s="17">
        <v>172</v>
      </c>
      <c r="C11" s="17"/>
      <c r="D11" s="17">
        <v>172</v>
      </c>
      <c r="E11" s="17"/>
      <c r="F11" s="17">
        <v>1</v>
      </c>
      <c r="G11" s="17"/>
      <c r="H11" s="17"/>
      <c r="I11" s="17"/>
      <c r="J11" s="17"/>
      <c r="K11" s="17"/>
    </row>
    <row r="12" spans="1:11" x14ac:dyDescent="0.25">
      <c r="A12" s="10">
        <v>9</v>
      </c>
      <c r="B12" s="17">
        <v>118</v>
      </c>
      <c r="C12" s="17"/>
      <c r="D12" s="17">
        <v>118</v>
      </c>
      <c r="E12" s="17"/>
      <c r="F12" s="17">
        <v>7</v>
      </c>
      <c r="G12" s="17"/>
      <c r="H12" s="17"/>
      <c r="I12" s="17"/>
      <c r="J12" s="17"/>
      <c r="K12" s="17"/>
    </row>
    <row r="13" spans="1:11" x14ac:dyDescent="0.25">
      <c r="A13" s="10">
        <v>10</v>
      </c>
      <c r="B13" s="17">
        <v>153</v>
      </c>
      <c r="C13" s="17"/>
      <c r="D13" s="17">
        <v>153</v>
      </c>
      <c r="E13" s="17"/>
      <c r="F13" s="17">
        <v>7</v>
      </c>
      <c r="G13" s="17"/>
      <c r="H13" s="17"/>
      <c r="I13" s="17"/>
      <c r="J13" s="17"/>
      <c r="K13" s="17"/>
    </row>
    <row r="14" spans="1:11" x14ac:dyDescent="0.25">
      <c r="A14" s="10">
        <v>11</v>
      </c>
      <c r="B14" s="17">
        <v>133</v>
      </c>
      <c r="C14" s="17"/>
      <c r="D14" s="17">
        <v>133</v>
      </c>
      <c r="E14" s="17"/>
      <c r="F14" s="17">
        <v>1</v>
      </c>
      <c r="G14" s="17"/>
      <c r="H14" s="17"/>
      <c r="I14" s="17"/>
      <c r="J14" s="17"/>
      <c r="K14" s="17"/>
    </row>
    <row r="15" spans="1:11" x14ac:dyDescent="0.25">
      <c r="A15" s="10">
        <v>12</v>
      </c>
      <c r="B15" s="17">
        <v>0</v>
      </c>
      <c r="C15" s="17">
        <f>254/12</f>
        <v>21.166666666666668</v>
      </c>
      <c r="D15" s="17">
        <v>0</v>
      </c>
      <c r="E15" s="17">
        <f>254/12</f>
        <v>21.166666666666668</v>
      </c>
      <c r="F15" s="17">
        <v>0</v>
      </c>
      <c r="G15" s="17">
        <f>33/12</f>
        <v>2.75</v>
      </c>
      <c r="H15" s="17"/>
      <c r="I15" s="17"/>
      <c r="J15" s="17"/>
      <c r="K15" s="17"/>
    </row>
    <row r="16" spans="1:11" x14ac:dyDescent="0.25">
      <c r="A16" s="10">
        <v>13</v>
      </c>
      <c r="B16" s="17">
        <v>99</v>
      </c>
      <c r="C16" s="17">
        <f t="shared" ref="C16:C26" si="0">254/12</f>
        <v>21.166666666666668</v>
      </c>
      <c r="D16" s="17">
        <v>99</v>
      </c>
      <c r="E16" s="17">
        <f t="shared" ref="E16:E26" si="1">254/12</f>
        <v>21.166666666666668</v>
      </c>
      <c r="F16" s="17">
        <v>1</v>
      </c>
      <c r="G16" s="17">
        <f>33/12</f>
        <v>2.75</v>
      </c>
      <c r="H16" s="17"/>
      <c r="I16" s="17"/>
      <c r="J16" s="17"/>
      <c r="K16" s="17"/>
    </row>
    <row r="17" spans="1:11" x14ac:dyDescent="0.25">
      <c r="A17" s="10">
        <v>14</v>
      </c>
      <c r="B17" s="17">
        <v>87</v>
      </c>
      <c r="C17" s="17">
        <f t="shared" si="0"/>
        <v>21.166666666666668</v>
      </c>
      <c r="D17" s="17">
        <v>87</v>
      </c>
      <c r="E17" s="17">
        <f t="shared" si="1"/>
        <v>21.166666666666668</v>
      </c>
      <c r="F17" s="17">
        <v>2</v>
      </c>
      <c r="G17" s="17">
        <f t="shared" ref="G17:G26" si="2">33/12</f>
        <v>2.75</v>
      </c>
      <c r="H17" s="17"/>
      <c r="I17" s="17"/>
      <c r="J17" s="17"/>
      <c r="K17" s="17"/>
    </row>
    <row r="18" spans="1:11" x14ac:dyDescent="0.25">
      <c r="A18" s="10">
        <v>15</v>
      </c>
      <c r="B18" s="17">
        <v>77</v>
      </c>
      <c r="C18" s="17">
        <f t="shared" si="0"/>
        <v>21.166666666666668</v>
      </c>
      <c r="D18" s="17">
        <v>77</v>
      </c>
      <c r="E18" s="17">
        <f t="shared" si="1"/>
        <v>21.166666666666668</v>
      </c>
      <c r="F18" s="17">
        <v>1</v>
      </c>
      <c r="G18" s="17">
        <f t="shared" si="2"/>
        <v>2.75</v>
      </c>
      <c r="H18" s="17"/>
      <c r="I18" s="17"/>
      <c r="J18" s="17"/>
      <c r="K18" s="17"/>
    </row>
    <row r="19" spans="1:11" x14ac:dyDescent="0.25">
      <c r="A19" s="10">
        <v>16</v>
      </c>
      <c r="B19" s="17">
        <v>74</v>
      </c>
      <c r="C19" s="17">
        <f t="shared" si="0"/>
        <v>21.166666666666668</v>
      </c>
      <c r="D19" s="17">
        <v>74</v>
      </c>
      <c r="E19" s="17">
        <f t="shared" si="1"/>
        <v>21.166666666666668</v>
      </c>
      <c r="F19" s="17">
        <v>1</v>
      </c>
      <c r="G19" s="17">
        <f t="shared" si="2"/>
        <v>2.75</v>
      </c>
      <c r="H19" s="17"/>
      <c r="I19" s="17"/>
      <c r="J19" s="17"/>
      <c r="K19" s="17"/>
    </row>
    <row r="20" spans="1:11" x14ac:dyDescent="0.25">
      <c r="A20" s="10">
        <v>17</v>
      </c>
      <c r="B20" s="17">
        <v>49</v>
      </c>
      <c r="C20" s="17">
        <f t="shared" si="0"/>
        <v>21.166666666666668</v>
      </c>
      <c r="D20" s="17">
        <v>49</v>
      </c>
      <c r="E20" s="17">
        <f t="shared" si="1"/>
        <v>21.166666666666668</v>
      </c>
      <c r="F20" s="17">
        <v>1</v>
      </c>
      <c r="G20" s="17">
        <f t="shared" si="2"/>
        <v>2.75</v>
      </c>
      <c r="H20" s="17"/>
      <c r="I20" s="17"/>
      <c r="J20" s="17"/>
      <c r="K20" s="17"/>
    </row>
    <row r="21" spans="1:11" x14ac:dyDescent="0.25">
      <c r="A21" s="10">
        <v>18</v>
      </c>
      <c r="B21" s="17">
        <v>72</v>
      </c>
      <c r="C21" s="17">
        <f t="shared" si="0"/>
        <v>21.166666666666668</v>
      </c>
      <c r="D21" s="17">
        <v>72</v>
      </c>
      <c r="E21" s="17">
        <f t="shared" si="1"/>
        <v>21.166666666666668</v>
      </c>
      <c r="F21" s="17">
        <v>3</v>
      </c>
      <c r="G21" s="17">
        <f t="shared" si="2"/>
        <v>2.75</v>
      </c>
      <c r="H21" s="17"/>
      <c r="I21" s="17"/>
      <c r="J21" s="17"/>
      <c r="K21" s="17"/>
    </row>
    <row r="22" spans="1:11" x14ac:dyDescent="0.25">
      <c r="A22" s="10">
        <v>19</v>
      </c>
      <c r="B22" s="17">
        <v>62</v>
      </c>
      <c r="C22" s="17">
        <f t="shared" si="0"/>
        <v>21.166666666666668</v>
      </c>
      <c r="D22" s="17">
        <v>62</v>
      </c>
      <c r="E22" s="17">
        <f t="shared" si="1"/>
        <v>21.166666666666668</v>
      </c>
      <c r="F22" s="17">
        <v>3</v>
      </c>
      <c r="G22" s="17">
        <f t="shared" si="2"/>
        <v>2.75</v>
      </c>
      <c r="H22" s="17"/>
      <c r="I22" s="17"/>
      <c r="J22" s="17"/>
      <c r="K22" s="17"/>
    </row>
    <row r="23" spans="1:11" x14ac:dyDescent="0.25">
      <c r="A23" s="10">
        <v>20</v>
      </c>
      <c r="B23" s="17">
        <v>54</v>
      </c>
      <c r="C23" s="17">
        <f t="shared" si="0"/>
        <v>21.166666666666668</v>
      </c>
      <c r="D23" s="17">
        <v>54</v>
      </c>
      <c r="E23" s="17">
        <f t="shared" si="1"/>
        <v>21.166666666666668</v>
      </c>
      <c r="F23" s="17">
        <v>5</v>
      </c>
      <c r="G23" s="17">
        <f t="shared" si="2"/>
        <v>2.75</v>
      </c>
      <c r="H23" s="17"/>
      <c r="I23" s="17"/>
      <c r="J23" s="17"/>
      <c r="K23" s="17"/>
    </row>
    <row r="24" spans="1:11" x14ac:dyDescent="0.25">
      <c r="A24" s="10">
        <v>21</v>
      </c>
      <c r="B24" s="17">
        <v>43</v>
      </c>
      <c r="C24" s="17">
        <f t="shared" si="0"/>
        <v>21.166666666666668</v>
      </c>
      <c r="D24" s="17">
        <v>43</v>
      </c>
      <c r="E24" s="17">
        <f t="shared" si="1"/>
        <v>21.166666666666668</v>
      </c>
      <c r="F24" s="17">
        <v>2</v>
      </c>
      <c r="G24" s="17">
        <f t="shared" si="2"/>
        <v>2.75</v>
      </c>
      <c r="H24" s="17"/>
      <c r="I24" s="17"/>
      <c r="J24" s="17"/>
      <c r="K24" s="17"/>
    </row>
    <row r="25" spans="1:11" x14ac:dyDescent="0.25">
      <c r="A25" s="10">
        <v>22</v>
      </c>
      <c r="B25" s="17">
        <v>30</v>
      </c>
      <c r="C25" s="17">
        <f t="shared" si="0"/>
        <v>21.166666666666668</v>
      </c>
      <c r="D25" s="17">
        <v>30</v>
      </c>
      <c r="E25" s="17">
        <f t="shared" si="1"/>
        <v>21.166666666666668</v>
      </c>
      <c r="F25" s="17">
        <v>1</v>
      </c>
      <c r="G25" s="17">
        <f t="shared" si="2"/>
        <v>2.75</v>
      </c>
      <c r="H25" s="17"/>
      <c r="I25" s="17"/>
      <c r="J25" s="17"/>
      <c r="K25" s="17"/>
    </row>
    <row r="26" spans="1:11" x14ac:dyDescent="0.25">
      <c r="A26" s="10">
        <v>23</v>
      </c>
      <c r="B26" s="17">
        <v>51</v>
      </c>
      <c r="C26" s="17">
        <f t="shared" si="0"/>
        <v>21.166666666666668</v>
      </c>
      <c r="D26" s="17">
        <v>51</v>
      </c>
      <c r="E26" s="17">
        <f t="shared" si="1"/>
        <v>21.166666666666668</v>
      </c>
      <c r="F26" s="17">
        <v>4</v>
      </c>
      <c r="G26" s="17">
        <f t="shared" si="2"/>
        <v>2.75</v>
      </c>
      <c r="H26" s="17"/>
      <c r="I26" s="17"/>
      <c r="J26" s="17"/>
      <c r="K26" s="17"/>
    </row>
    <row r="27" spans="1:11" x14ac:dyDescent="0.25">
      <c r="A27" s="10">
        <v>24</v>
      </c>
      <c r="B27" s="17">
        <v>0</v>
      </c>
      <c r="C27" s="17">
        <f>175/12</f>
        <v>14.583333333333334</v>
      </c>
      <c r="D27" s="17">
        <v>0</v>
      </c>
      <c r="E27" s="17">
        <f>175/12</f>
        <v>14.583333333333334</v>
      </c>
      <c r="F27" s="17">
        <v>0</v>
      </c>
      <c r="G27" s="17">
        <f t="shared" ref="G27:G28" si="3">47/12</f>
        <v>3.9166666666666665</v>
      </c>
      <c r="H27" s="17"/>
      <c r="I27" s="17"/>
      <c r="J27" s="17"/>
      <c r="K27" s="17"/>
    </row>
    <row r="28" spans="1:11" x14ac:dyDescent="0.25">
      <c r="A28" s="10">
        <v>25</v>
      </c>
      <c r="B28" s="17">
        <v>32</v>
      </c>
      <c r="C28" s="17">
        <f t="shared" ref="C28:C38" si="4">175/12</f>
        <v>14.583333333333334</v>
      </c>
      <c r="D28" s="17">
        <v>32</v>
      </c>
      <c r="E28" s="17">
        <f t="shared" ref="E28:E38" si="5">175/12</f>
        <v>14.583333333333334</v>
      </c>
      <c r="F28" s="17">
        <v>4</v>
      </c>
      <c r="G28" s="17">
        <f t="shared" si="3"/>
        <v>3.9166666666666665</v>
      </c>
      <c r="H28" s="17"/>
      <c r="I28" s="17"/>
      <c r="J28" s="17"/>
      <c r="K28" s="17"/>
    </row>
    <row r="29" spans="1:11" x14ac:dyDescent="0.25">
      <c r="A29" s="10">
        <v>26</v>
      </c>
      <c r="B29" s="17">
        <v>27</v>
      </c>
      <c r="C29" s="17">
        <f t="shared" si="4"/>
        <v>14.583333333333334</v>
      </c>
      <c r="D29" s="17">
        <v>27</v>
      </c>
      <c r="E29" s="17">
        <f t="shared" si="5"/>
        <v>14.583333333333334</v>
      </c>
      <c r="F29" s="17">
        <v>4</v>
      </c>
      <c r="G29" s="17">
        <f>47/12</f>
        <v>3.9166666666666665</v>
      </c>
      <c r="H29" s="17"/>
      <c r="I29" s="17"/>
      <c r="J29" s="17"/>
      <c r="K29" s="17"/>
    </row>
    <row r="30" spans="1:11" x14ac:dyDescent="0.25">
      <c r="A30" s="10">
        <v>27</v>
      </c>
      <c r="B30" s="17">
        <v>37</v>
      </c>
      <c r="C30" s="17">
        <f t="shared" si="4"/>
        <v>14.583333333333334</v>
      </c>
      <c r="D30" s="17">
        <v>37</v>
      </c>
      <c r="E30" s="17">
        <f t="shared" si="5"/>
        <v>14.583333333333334</v>
      </c>
      <c r="F30" s="17">
        <v>5</v>
      </c>
      <c r="G30" s="17">
        <f t="shared" ref="G30:G38" si="6">47/12</f>
        <v>3.9166666666666665</v>
      </c>
      <c r="H30" s="17"/>
      <c r="I30" s="17"/>
      <c r="J30" s="17"/>
      <c r="K30" s="17"/>
    </row>
    <row r="31" spans="1:11" x14ac:dyDescent="0.25">
      <c r="A31" s="10">
        <v>28</v>
      </c>
      <c r="B31" s="17">
        <v>32</v>
      </c>
      <c r="C31" s="17">
        <f t="shared" si="4"/>
        <v>14.583333333333334</v>
      </c>
      <c r="D31" s="17">
        <v>32</v>
      </c>
      <c r="E31" s="17">
        <f t="shared" si="5"/>
        <v>14.583333333333334</v>
      </c>
      <c r="F31" s="17">
        <v>1</v>
      </c>
      <c r="G31" s="17">
        <f t="shared" si="6"/>
        <v>3.9166666666666665</v>
      </c>
      <c r="H31" s="17"/>
      <c r="I31" s="17"/>
      <c r="J31" s="17"/>
      <c r="K31" s="17"/>
    </row>
    <row r="32" spans="1:11" x14ac:dyDescent="0.25">
      <c r="A32" s="10">
        <v>29</v>
      </c>
      <c r="B32" s="17">
        <v>24</v>
      </c>
      <c r="C32" s="17">
        <f t="shared" si="4"/>
        <v>14.583333333333334</v>
      </c>
      <c r="D32" s="17">
        <v>24</v>
      </c>
      <c r="E32" s="17">
        <f t="shared" si="5"/>
        <v>14.583333333333334</v>
      </c>
      <c r="F32" s="17">
        <v>2</v>
      </c>
      <c r="G32" s="17">
        <f t="shared" si="6"/>
        <v>3.9166666666666665</v>
      </c>
      <c r="H32" s="17"/>
      <c r="I32" s="17"/>
      <c r="J32" s="17"/>
      <c r="K32" s="17"/>
    </row>
    <row r="33" spans="1:11" x14ac:dyDescent="0.25">
      <c r="A33" s="10">
        <v>30</v>
      </c>
      <c r="B33" s="17">
        <v>29</v>
      </c>
      <c r="C33" s="17">
        <f t="shared" si="4"/>
        <v>14.583333333333334</v>
      </c>
      <c r="D33" s="17">
        <v>29</v>
      </c>
      <c r="E33" s="17">
        <f t="shared" si="5"/>
        <v>14.583333333333334</v>
      </c>
      <c r="F33" s="17">
        <v>3</v>
      </c>
      <c r="G33" s="17">
        <f t="shared" si="6"/>
        <v>3.9166666666666665</v>
      </c>
      <c r="H33" s="17"/>
      <c r="I33" s="17"/>
      <c r="J33" s="17"/>
      <c r="K33" s="17"/>
    </row>
    <row r="34" spans="1:11" x14ac:dyDescent="0.25">
      <c r="A34" s="10">
        <v>31</v>
      </c>
      <c r="B34" s="17">
        <v>29</v>
      </c>
      <c r="C34" s="17">
        <f t="shared" si="4"/>
        <v>14.583333333333334</v>
      </c>
      <c r="D34" s="17">
        <v>29</v>
      </c>
      <c r="E34" s="17">
        <f t="shared" si="5"/>
        <v>14.583333333333334</v>
      </c>
      <c r="F34" s="17">
        <v>5</v>
      </c>
      <c r="G34" s="17">
        <f t="shared" si="6"/>
        <v>3.9166666666666665</v>
      </c>
      <c r="H34" s="17"/>
      <c r="I34" s="17"/>
      <c r="J34" s="17"/>
      <c r="K34" s="17"/>
    </row>
    <row r="35" spans="1:11" x14ac:dyDescent="0.25">
      <c r="A35" s="10">
        <v>32</v>
      </c>
      <c r="B35" s="17">
        <v>27</v>
      </c>
      <c r="C35" s="17">
        <f t="shared" si="4"/>
        <v>14.583333333333334</v>
      </c>
      <c r="D35" s="17">
        <v>27</v>
      </c>
      <c r="E35" s="17">
        <f t="shared" si="5"/>
        <v>14.583333333333334</v>
      </c>
      <c r="F35" s="17">
        <v>3</v>
      </c>
      <c r="G35" s="17">
        <f t="shared" si="6"/>
        <v>3.9166666666666665</v>
      </c>
      <c r="H35" s="17"/>
      <c r="I35" s="17"/>
      <c r="J35" s="17"/>
      <c r="K35" s="17"/>
    </row>
    <row r="36" spans="1:11" x14ac:dyDescent="0.25">
      <c r="A36" s="10">
        <v>33</v>
      </c>
      <c r="B36" s="17">
        <v>20</v>
      </c>
      <c r="C36" s="17">
        <f t="shared" si="4"/>
        <v>14.583333333333334</v>
      </c>
      <c r="D36" s="17">
        <v>20</v>
      </c>
      <c r="E36" s="17">
        <f t="shared" si="5"/>
        <v>14.583333333333334</v>
      </c>
      <c r="F36" s="17">
        <v>2</v>
      </c>
      <c r="G36" s="17">
        <f t="shared" si="6"/>
        <v>3.9166666666666665</v>
      </c>
      <c r="H36" s="17"/>
      <c r="I36" s="17"/>
      <c r="J36" s="17"/>
      <c r="K36" s="17"/>
    </row>
    <row r="37" spans="1:11" x14ac:dyDescent="0.25">
      <c r="A37" s="10">
        <v>34</v>
      </c>
      <c r="B37" s="17">
        <v>13</v>
      </c>
      <c r="C37" s="17">
        <f t="shared" si="4"/>
        <v>14.583333333333334</v>
      </c>
      <c r="D37" s="17">
        <v>13</v>
      </c>
      <c r="E37" s="17">
        <f t="shared" si="5"/>
        <v>14.583333333333334</v>
      </c>
      <c r="F37" s="17">
        <v>4</v>
      </c>
      <c r="G37" s="17">
        <f t="shared" si="6"/>
        <v>3.9166666666666665</v>
      </c>
      <c r="H37" s="17"/>
      <c r="I37" s="17"/>
      <c r="J37" s="17"/>
      <c r="K37" s="17"/>
    </row>
    <row r="38" spans="1:11" x14ac:dyDescent="0.25">
      <c r="A38" s="10">
        <v>35</v>
      </c>
      <c r="B38" s="17">
        <v>9</v>
      </c>
      <c r="C38" s="17">
        <f t="shared" si="4"/>
        <v>14.583333333333334</v>
      </c>
      <c r="D38" s="17">
        <v>9</v>
      </c>
      <c r="E38" s="17">
        <f t="shared" si="5"/>
        <v>14.583333333333334</v>
      </c>
      <c r="F38" s="17">
        <v>4</v>
      </c>
      <c r="G38" s="17">
        <f t="shared" si="6"/>
        <v>3.9166666666666665</v>
      </c>
      <c r="H38" s="17"/>
      <c r="I38" s="17"/>
      <c r="J38" s="17"/>
      <c r="K38" s="17"/>
    </row>
    <row r="39" spans="1:11" x14ac:dyDescent="0.25">
      <c r="A39" s="10">
        <v>36</v>
      </c>
      <c r="B39" s="17">
        <v>0</v>
      </c>
      <c r="C39" s="17">
        <f>105/12</f>
        <v>8.75</v>
      </c>
      <c r="D39" s="17">
        <v>0</v>
      </c>
      <c r="E39" s="17">
        <f>105/12</f>
        <v>8.75</v>
      </c>
      <c r="F39" s="17">
        <v>0</v>
      </c>
      <c r="G39" s="17">
        <f t="shared" ref="G39:G50" si="7">51/12</f>
        <v>4.25</v>
      </c>
      <c r="H39" s="17"/>
      <c r="I39" s="17"/>
      <c r="J39" s="17"/>
      <c r="K39" s="17"/>
    </row>
    <row r="40" spans="1:11" x14ac:dyDescent="0.25">
      <c r="A40" s="10">
        <v>37</v>
      </c>
      <c r="B40" s="17">
        <v>5</v>
      </c>
      <c r="C40" s="17">
        <f t="shared" ref="C40:C50" si="8">105/12</f>
        <v>8.75</v>
      </c>
      <c r="D40" s="17">
        <v>5</v>
      </c>
      <c r="E40" s="17">
        <f t="shared" ref="E40:E50" si="9">105/12</f>
        <v>8.75</v>
      </c>
      <c r="F40" s="17">
        <v>3</v>
      </c>
      <c r="G40" s="17">
        <f t="shared" si="7"/>
        <v>4.25</v>
      </c>
      <c r="H40" s="17"/>
      <c r="I40" s="17"/>
      <c r="J40" s="17"/>
      <c r="K40" s="17"/>
    </row>
    <row r="41" spans="1:11" x14ac:dyDescent="0.25">
      <c r="A41" s="10">
        <v>38</v>
      </c>
      <c r="B41" s="17">
        <v>15</v>
      </c>
      <c r="C41" s="17">
        <f t="shared" si="8"/>
        <v>8.75</v>
      </c>
      <c r="D41" s="17">
        <v>15</v>
      </c>
      <c r="E41" s="17">
        <f t="shared" si="9"/>
        <v>8.75</v>
      </c>
      <c r="F41" s="17">
        <v>5</v>
      </c>
      <c r="G41" s="17">
        <f t="shared" si="7"/>
        <v>4.25</v>
      </c>
      <c r="H41" s="17"/>
      <c r="I41" s="17"/>
      <c r="J41" s="17"/>
      <c r="K41" s="17"/>
    </row>
    <row r="42" spans="1:11" x14ac:dyDescent="0.25">
      <c r="A42" s="10">
        <v>39</v>
      </c>
      <c r="B42" s="17">
        <v>12</v>
      </c>
      <c r="C42" s="17">
        <f t="shared" si="8"/>
        <v>8.75</v>
      </c>
      <c r="D42" s="17">
        <v>12</v>
      </c>
      <c r="E42" s="17">
        <f t="shared" si="9"/>
        <v>8.75</v>
      </c>
      <c r="F42" s="17">
        <v>3</v>
      </c>
      <c r="G42" s="17">
        <f t="shared" si="7"/>
        <v>4.25</v>
      </c>
      <c r="H42" s="17"/>
      <c r="I42" s="17"/>
      <c r="J42" s="17"/>
      <c r="K42" s="17"/>
    </row>
    <row r="43" spans="1:11" x14ac:dyDescent="0.25">
      <c r="A43" s="10">
        <v>40</v>
      </c>
      <c r="B43" s="17">
        <v>11</v>
      </c>
      <c r="C43" s="17">
        <f t="shared" si="8"/>
        <v>8.75</v>
      </c>
      <c r="D43" s="17">
        <v>11</v>
      </c>
      <c r="E43" s="17">
        <f t="shared" si="9"/>
        <v>8.75</v>
      </c>
      <c r="F43" s="17">
        <v>1</v>
      </c>
      <c r="G43" s="17">
        <f t="shared" si="7"/>
        <v>4.25</v>
      </c>
      <c r="H43" s="17"/>
      <c r="I43" s="17"/>
      <c r="J43" s="17"/>
      <c r="K43" s="17"/>
    </row>
    <row r="44" spans="1:11" x14ac:dyDescent="0.25">
      <c r="A44" s="10">
        <v>41</v>
      </c>
      <c r="B44" s="17">
        <v>8</v>
      </c>
      <c r="C44" s="17">
        <f t="shared" si="8"/>
        <v>8.75</v>
      </c>
      <c r="D44" s="17">
        <v>8</v>
      </c>
      <c r="E44" s="17">
        <f t="shared" si="9"/>
        <v>8.75</v>
      </c>
      <c r="F44" s="17">
        <v>8</v>
      </c>
      <c r="G44" s="17">
        <f t="shared" si="7"/>
        <v>4.25</v>
      </c>
      <c r="H44" s="17"/>
      <c r="I44" s="17"/>
      <c r="J44" s="17"/>
      <c r="K44" s="17"/>
    </row>
    <row r="45" spans="1:11" x14ac:dyDescent="0.25">
      <c r="A45" s="10">
        <v>42</v>
      </c>
      <c r="B45" s="17">
        <v>11</v>
      </c>
      <c r="C45" s="17">
        <f t="shared" si="8"/>
        <v>8.75</v>
      </c>
      <c r="D45" s="17">
        <v>11</v>
      </c>
      <c r="E45" s="17">
        <f t="shared" si="9"/>
        <v>8.75</v>
      </c>
      <c r="F45" s="17">
        <v>3</v>
      </c>
      <c r="G45" s="17">
        <f t="shared" si="7"/>
        <v>4.25</v>
      </c>
      <c r="H45" s="17"/>
      <c r="I45" s="17"/>
      <c r="J45" s="17"/>
      <c r="K45" s="17"/>
    </row>
    <row r="46" spans="1:11" ht="409.6" x14ac:dyDescent="0">
      <c r="A46" s="10">
        <v>43</v>
      </c>
      <c r="B46" s="17">
        <v>6</v>
      </c>
      <c r="C46" s="17">
        <f t="shared" si="8"/>
        <v>8.75</v>
      </c>
      <c r="D46" s="17">
        <v>6</v>
      </c>
      <c r="E46" s="17">
        <f t="shared" si="9"/>
        <v>8.75</v>
      </c>
      <c r="F46" s="17">
        <v>5</v>
      </c>
      <c r="G46" s="17">
        <f t="shared" si="7"/>
        <v>4.25</v>
      </c>
      <c r="H46" s="17"/>
      <c r="I46" s="17"/>
      <c r="J46" s="17"/>
      <c r="K46" s="17"/>
    </row>
    <row r="47" spans="1:11" ht="409.6" x14ac:dyDescent="0">
      <c r="A47" s="10">
        <v>44</v>
      </c>
      <c r="B47" s="17">
        <v>7</v>
      </c>
      <c r="C47" s="17">
        <f t="shared" si="8"/>
        <v>8.75</v>
      </c>
      <c r="D47" s="17">
        <v>7</v>
      </c>
      <c r="E47" s="17">
        <f t="shared" si="9"/>
        <v>8.75</v>
      </c>
      <c r="F47" s="17">
        <v>0</v>
      </c>
      <c r="G47" s="17">
        <f t="shared" si="7"/>
        <v>4.25</v>
      </c>
      <c r="H47" s="17"/>
      <c r="I47" s="17"/>
      <c r="J47" s="17"/>
      <c r="K47" s="17"/>
    </row>
    <row r="48" spans="1:11" ht="409.6" x14ac:dyDescent="0">
      <c r="A48" s="10">
        <v>45</v>
      </c>
      <c r="B48" s="17">
        <v>6</v>
      </c>
      <c r="C48" s="17">
        <f t="shared" si="8"/>
        <v>8.75</v>
      </c>
      <c r="D48" s="17">
        <v>6</v>
      </c>
      <c r="E48" s="17">
        <f t="shared" si="9"/>
        <v>8.75</v>
      </c>
      <c r="F48" s="17">
        <v>4</v>
      </c>
      <c r="G48" s="17">
        <f t="shared" si="7"/>
        <v>4.25</v>
      </c>
      <c r="H48" s="17"/>
      <c r="I48" s="17"/>
      <c r="J48" s="17"/>
      <c r="K48" s="17"/>
    </row>
    <row r="49" spans="1:11" ht="409.6" x14ac:dyDescent="0">
      <c r="A49" s="10">
        <v>46</v>
      </c>
      <c r="B49" s="17">
        <v>5</v>
      </c>
      <c r="C49" s="17">
        <f t="shared" si="8"/>
        <v>8.75</v>
      </c>
      <c r="D49" s="17">
        <v>5</v>
      </c>
      <c r="E49" s="17">
        <f t="shared" si="9"/>
        <v>8.75</v>
      </c>
      <c r="F49" s="17">
        <v>3</v>
      </c>
      <c r="G49" s="17">
        <f t="shared" si="7"/>
        <v>4.25</v>
      </c>
      <c r="H49" s="17"/>
      <c r="I49" s="17"/>
      <c r="J49" s="17"/>
      <c r="K49" s="17"/>
    </row>
    <row r="50" spans="1:11" ht="409.6" x14ac:dyDescent="0">
      <c r="A50" s="10">
        <v>47</v>
      </c>
      <c r="B50" s="17">
        <v>2</v>
      </c>
      <c r="C50" s="17">
        <f t="shared" si="8"/>
        <v>8.75</v>
      </c>
      <c r="D50" s="17">
        <v>2</v>
      </c>
      <c r="E50" s="17">
        <f t="shared" si="9"/>
        <v>8.75</v>
      </c>
      <c r="F50" s="17">
        <v>3</v>
      </c>
      <c r="G50" s="17">
        <f t="shared" si="7"/>
        <v>4.25</v>
      </c>
      <c r="H50" s="17"/>
      <c r="I50" s="17"/>
      <c r="J50" s="17"/>
      <c r="K50" s="17"/>
    </row>
    <row r="51" spans="1:11" ht="409.6" x14ac:dyDescent="0">
      <c r="A51" s="10">
        <v>48</v>
      </c>
      <c r="B51" s="17">
        <v>0</v>
      </c>
      <c r="C51" s="17">
        <f>53/12</f>
        <v>4.416666666666667</v>
      </c>
      <c r="D51" s="17">
        <v>0</v>
      </c>
      <c r="E51" s="17">
        <f>53/12</f>
        <v>4.416666666666667</v>
      </c>
      <c r="F51" s="10">
        <v>0</v>
      </c>
      <c r="G51" s="10">
        <f t="shared" ref="G51:G62" si="10">60/12</f>
        <v>5</v>
      </c>
      <c r="H51" s="17"/>
      <c r="I51" s="17"/>
      <c r="J51" s="17"/>
      <c r="K51" s="17"/>
    </row>
    <row r="52" spans="1:11" ht="409.6" x14ac:dyDescent="0">
      <c r="A52" s="10">
        <v>49</v>
      </c>
      <c r="B52" s="17">
        <v>1</v>
      </c>
      <c r="C52" s="17">
        <f t="shared" ref="C52:C62" si="11">53/12</f>
        <v>4.416666666666667</v>
      </c>
      <c r="D52" s="17">
        <v>1</v>
      </c>
      <c r="E52" s="17">
        <f t="shared" ref="E52:E62" si="12">53/12</f>
        <v>4.416666666666667</v>
      </c>
      <c r="F52" s="17">
        <v>5</v>
      </c>
      <c r="G52" s="17">
        <f t="shared" si="10"/>
        <v>5</v>
      </c>
      <c r="H52" s="17"/>
      <c r="I52" s="17"/>
      <c r="J52" s="17"/>
      <c r="K52" s="17"/>
    </row>
    <row r="53" spans="1:11" ht="409.6" x14ac:dyDescent="0">
      <c r="A53" s="10">
        <v>50</v>
      </c>
      <c r="B53" s="17">
        <v>3</v>
      </c>
      <c r="C53" s="17">
        <f t="shared" si="11"/>
        <v>4.416666666666667</v>
      </c>
      <c r="D53" s="17">
        <v>3</v>
      </c>
      <c r="E53" s="17">
        <f t="shared" si="12"/>
        <v>4.416666666666667</v>
      </c>
      <c r="F53" s="17">
        <v>2</v>
      </c>
      <c r="G53" s="17">
        <f t="shared" si="10"/>
        <v>5</v>
      </c>
      <c r="H53" s="17"/>
      <c r="I53" s="17"/>
      <c r="J53" s="17"/>
      <c r="K53" s="17"/>
    </row>
    <row r="54" spans="1:11" ht="409.6" x14ac:dyDescent="0">
      <c r="A54" s="10">
        <v>51</v>
      </c>
      <c r="B54" s="17">
        <v>1</v>
      </c>
      <c r="C54" s="17">
        <f t="shared" si="11"/>
        <v>4.416666666666667</v>
      </c>
      <c r="D54" s="17">
        <v>1</v>
      </c>
      <c r="E54" s="17">
        <f t="shared" si="12"/>
        <v>4.416666666666667</v>
      </c>
      <c r="F54" s="17">
        <v>1</v>
      </c>
      <c r="G54" s="17">
        <f t="shared" si="10"/>
        <v>5</v>
      </c>
      <c r="H54" s="17"/>
      <c r="I54" s="17"/>
      <c r="J54" s="17"/>
      <c r="K54" s="17"/>
    </row>
    <row r="55" spans="1:11" ht="409.6" x14ac:dyDescent="0">
      <c r="A55" s="10">
        <v>52</v>
      </c>
      <c r="B55" s="17">
        <v>2</v>
      </c>
      <c r="C55" s="17">
        <f t="shared" si="11"/>
        <v>4.416666666666667</v>
      </c>
      <c r="D55" s="17">
        <v>2</v>
      </c>
      <c r="E55" s="17">
        <f t="shared" si="12"/>
        <v>4.416666666666667</v>
      </c>
      <c r="F55" s="17">
        <v>2</v>
      </c>
      <c r="G55" s="17">
        <f t="shared" si="10"/>
        <v>5</v>
      </c>
      <c r="H55" s="17"/>
      <c r="I55" s="17"/>
      <c r="J55" s="17"/>
      <c r="K55" s="17"/>
    </row>
    <row r="56" spans="1:11" ht="409.6" x14ac:dyDescent="0">
      <c r="A56" s="10">
        <v>53</v>
      </c>
      <c r="B56" s="17">
        <v>3</v>
      </c>
      <c r="C56" s="17">
        <f t="shared" si="11"/>
        <v>4.416666666666667</v>
      </c>
      <c r="D56" s="17">
        <v>3</v>
      </c>
      <c r="E56" s="17">
        <f t="shared" si="12"/>
        <v>4.416666666666667</v>
      </c>
      <c r="F56" s="17">
        <v>3</v>
      </c>
      <c r="G56" s="17">
        <f t="shared" si="10"/>
        <v>5</v>
      </c>
      <c r="H56" s="17"/>
      <c r="I56" s="17"/>
      <c r="J56" s="17"/>
      <c r="K56" s="17"/>
    </row>
    <row r="57" spans="1:11" ht="409.6" x14ac:dyDescent="0">
      <c r="A57" s="10">
        <v>54</v>
      </c>
      <c r="B57" s="17">
        <v>5</v>
      </c>
      <c r="C57" s="17">
        <f t="shared" si="11"/>
        <v>4.416666666666667</v>
      </c>
      <c r="D57" s="17">
        <v>5</v>
      </c>
      <c r="E57" s="17">
        <f t="shared" si="12"/>
        <v>4.416666666666667</v>
      </c>
      <c r="F57" s="17">
        <v>3</v>
      </c>
      <c r="G57" s="17">
        <f t="shared" si="10"/>
        <v>5</v>
      </c>
      <c r="H57" s="17"/>
      <c r="I57" s="17"/>
      <c r="J57" s="17"/>
      <c r="K57" s="17"/>
    </row>
    <row r="58" spans="1:11" ht="409.6" x14ac:dyDescent="0">
      <c r="A58" s="10">
        <v>55</v>
      </c>
      <c r="B58" s="17">
        <v>3</v>
      </c>
      <c r="C58" s="17">
        <f t="shared" si="11"/>
        <v>4.416666666666667</v>
      </c>
      <c r="D58" s="17">
        <v>3</v>
      </c>
      <c r="E58" s="17">
        <f t="shared" si="12"/>
        <v>4.416666666666667</v>
      </c>
      <c r="F58" s="17">
        <v>2</v>
      </c>
      <c r="G58" s="17">
        <f t="shared" si="10"/>
        <v>5</v>
      </c>
      <c r="H58" s="17"/>
      <c r="I58" s="17"/>
      <c r="J58" s="17"/>
      <c r="K58" s="17"/>
    </row>
    <row r="59" spans="1:11" ht="409.6" x14ac:dyDescent="0">
      <c r="A59" s="10">
        <v>56</v>
      </c>
      <c r="B59" s="17">
        <v>2</v>
      </c>
      <c r="C59" s="17">
        <f t="shared" si="11"/>
        <v>4.416666666666667</v>
      </c>
      <c r="D59" s="17">
        <v>2</v>
      </c>
      <c r="E59" s="17">
        <f t="shared" si="12"/>
        <v>4.416666666666667</v>
      </c>
      <c r="F59" s="17">
        <v>2</v>
      </c>
      <c r="G59" s="17">
        <f t="shared" si="10"/>
        <v>5</v>
      </c>
      <c r="H59" s="17"/>
      <c r="I59" s="17"/>
      <c r="J59" s="17"/>
      <c r="K59" s="17"/>
    </row>
    <row r="60" spans="1:11" ht="409.6" x14ac:dyDescent="0">
      <c r="A60" s="10">
        <v>57</v>
      </c>
      <c r="B60" s="17">
        <v>2</v>
      </c>
      <c r="C60" s="17">
        <f t="shared" si="11"/>
        <v>4.416666666666667</v>
      </c>
      <c r="D60" s="17">
        <v>2</v>
      </c>
      <c r="E60" s="17">
        <f t="shared" si="12"/>
        <v>4.416666666666667</v>
      </c>
      <c r="F60" s="17">
        <v>2</v>
      </c>
      <c r="G60" s="17">
        <f t="shared" si="10"/>
        <v>5</v>
      </c>
      <c r="H60" s="17"/>
      <c r="I60" s="17"/>
      <c r="J60" s="17"/>
      <c r="K60" s="17"/>
    </row>
    <row r="61" spans="1:11" ht="409.6" x14ac:dyDescent="0">
      <c r="A61" s="10">
        <v>58</v>
      </c>
      <c r="B61" s="17">
        <v>1</v>
      </c>
      <c r="C61" s="17">
        <f t="shared" si="11"/>
        <v>4.416666666666667</v>
      </c>
      <c r="D61" s="17">
        <v>1</v>
      </c>
      <c r="E61" s="17">
        <f t="shared" si="12"/>
        <v>4.416666666666667</v>
      </c>
      <c r="F61" s="17">
        <v>4</v>
      </c>
      <c r="G61" s="17">
        <f t="shared" si="10"/>
        <v>5</v>
      </c>
      <c r="H61" s="17"/>
      <c r="I61" s="17"/>
      <c r="J61" s="17"/>
      <c r="K61" s="17"/>
    </row>
    <row r="62" spans="1:11" ht="409.6" x14ac:dyDescent="0">
      <c r="A62" s="10">
        <v>59</v>
      </c>
      <c r="B62" s="17">
        <v>2</v>
      </c>
      <c r="C62" s="17">
        <f t="shared" si="11"/>
        <v>4.416666666666667</v>
      </c>
      <c r="D62" s="17">
        <v>2</v>
      </c>
      <c r="E62" s="17">
        <f t="shared" si="12"/>
        <v>4.416666666666667</v>
      </c>
      <c r="F62" s="17">
        <v>6</v>
      </c>
      <c r="G62" s="17">
        <f t="shared" si="10"/>
        <v>5</v>
      </c>
      <c r="H62" s="17"/>
      <c r="I62" s="17"/>
      <c r="J62" s="17"/>
      <c r="K62" s="17"/>
    </row>
  </sheetData>
  <mergeCells count="3">
    <mergeCell ref="F1:G1"/>
    <mergeCell ref="D1:E1"/>
    <mergeCell ref="B1:C1"/>
  </mergeCells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K11" sqref="K11"/>
    </sheetView>
  </sheetViews>
  <sheetFormatPr baseColWidth="10" defaultColWidth="17.33203125" defaultRowHeight="21" x14ac:dyDescent="0.25"/>
  <cols>
    <col min="1" max="1" width="17.33203125" style="19"/>
    <col min="2" max="16384" width="17.33203125" style="10"/>
  </cols>
  <sheetData>
    <row r="1" spans="1:10" s="16" customFormat="1" ht="66" customHeight="1" x14ac:dyDescent="0.2">
      <c r="A1" s="24" t="s">
        <v>17</v>
      </c>
      <c r="B1" s="29" t="s">
        <v>47</v>
      </c>
      <c r="C1" s="29"/>
      <c r="D1" s="29"/>
      <c r="E1" s="29" t="s">
        <v>48</v>
      </c>
      <c r="F1" s="29"/>
      <c r="G1" s="29"/>
      <c r="H1" s="29" t="s">
        <v>49</v>
      </c>
      <c r="I1" s="29"/>
      <c r="J1" s="29"/>
    </row>
    <row r="2" spans="1:10" x14ac:dyDescent="0.25">
      <c r="B2" s="10" t="s">
        <v>50</v>
      </c>
      <c r="C2" s="30" t="s">
        <v>51</v>
      </c>
      <c r="D2" s="30"/>
      <c r="E2" s="10" t="s">
        <v>50</v>
      </c>
      <c r="F2" s="30" t="s">
        <v>51</v>
      </c>
      <c r="G2" s="30"/>
      <c r="H2" s="10" t="s">
        <v>50</v>
      </c>
      <c r="I2" s="30" t="s">
        <v>51</v>
      </c>
      <c r="J2" s="30"/>
    </row>
    <row r="3" spans="1:10" x14ac:dyDescent="0.25">
      <c r="A3" s="19">
        <v>1998</v>
      </c>
      <c r="B3" s="10">
        <v>1.2</v>
      </c>
      <c r="C3" s="10">
        <v>0.7</v>
      </c>
      <c r="D3" s="10">
        <v>2</v>
      </c>
      <c r="E3" s="10">
        <v>39</v>
      </c>
      <c r="F3" s="10">
        <v>30</v>
      </c>
      <c r="G3" s="10">
        <v>47</v>
      </c>
      <c r="H3" s="10">
        <v>2.2999999999999998</v>
      </c>
      <c r="I3" s="10">
        <v>0.6</v>
      </c>
      <c r="J3" s="10">
        <v>4</v>
      </c>
    </row>
    <row r="4" spans="1:10" x14ac:dyDescent="0.25">
      <c r="A4" s="19">
        <v>1999</v>
      </c>
      <c r="B4" s="10">
        <v>1</v>
      </c>
      <c r="C4" s="10">
        <v>0.6</v>
      </c>
      <c r="D4" s="10">
        <v>2</v>
      </c>
      <c r="E4" s="10">
        <v>32</v>
      </c>
      <c r="F4" s="10">
        <v>26</v>
      </c>
      <c r="G4" s="10">
        <v>37</v>
      </c>
      <c r="H4" s="10">
        <v>22</v>
      </c>
      <c r="I4" s="10">
        <v>1.5</v>
      </c>
      <c r="J4" s="10">
        <v>24</v>
      </c>
    </row>
    <row r="5" spans="1:10" x14ac:dyDescent="0.25">
      <c r="A5" s="19">
        <v>2000</v>
      </c>
      <c r="B5" s="10">
        <v>1</v>
      </c>
      <c r="C5" s="10">
        <v>0.7</v>
      </c>
      <c r="D5" s="10">
        <v>2</v>
      </c>
      <c r="E5" s="10">
        <v>34</v>
      </c>
      <c r="F5" s="10">
        <v>28</v>
      </c>
      <c r="G5" s="10">
        <v>40</v>
      </c>
      <c r="H5" s="10">
        <v>27</v>
      </c>
      <c r="I5" s="10">
        <v>11</v>
      </c>
      <c r="J5" s="10">
        <v>38</v>
      </c>
    </row>
    <row r="6" spans="1:10" x14ac:dyDescent="0.25">
      <c r="A6" s="19">
        <v>2001</v>
      </c>
      <c r="B6" s="10">
        <v>1</v>
      </c>
      <c r="C6" s="10">
        <v>0.7</v>
      </c>
      <c r="D6" s="10">
        <v>2.1</v>
      </c>
      <c r="E6" s="10">
        <v>31</v>
      </c>
      <c r="F6" s="10">
        <v>26</v>
      </c>
      <c r="G6" s="10">
        <v>37</v>
      </c>
      <c r="H6" s="10">
        <v>20</v>
      </c>
      <c r="I6" s="10">
        <v>9</v>
      </c>
      <c r="J6" s="10">
        <v>23</v>
      </c>
    </row>
    <row r="7" spans="1:10" x14ac:dyDescent="0.25">
      <c r="A7" s="19">
        <v>2002</v>
      </c>
      <c r="B7" s="10">
        <v>1.1000000000000001</v>
      </c>
      <c r="C7" s="10">
        <v>0.7</v>
      </c>
      <c r="D7" s="10">
        <v>2</v>
      </c>
      <c r="E7" s="10">
        <v>30</v>
      </c>
      <c r="F7" s="10">
        <v>26</v>
      </c>
      <c r="G7" s="10">
        <v>38</v>
      </c>
      <c r="H7" s="10">
        <v>20</v>
      </c>
      <c r="I7" s="10">
        <v>8</v>
      </c>
      <c r="J7" s="10">
        <v>24</v>
      </c>
    </row>
    <row r="8" spans="1:10" x14ac:dyDescent="0.25">
      <c r="A8" s="19">
        <v>2003</v>
      </c>
      <c r="B8" s="10">
        <v>1.1000000000000001</v>
      </c>
      <c r="C8" s="10">
        <v>0.7</v>
      </c>
      <c r="D8" s="10">
        <v>2.1</v>
      </c>
      <c r="E8" s="10">
        <v>32</v>
      </c>
      <c r="F8" s="10">
        <v>27</v>
      </c>
      <c r="G8" s="10">
        <v>40</v>
      </c>
      <c r="H8" s="10">
        <v>10</v>
      </c>
      <c r="I8" s="10">
        <v>9</v>
      </c>
      <c r="J8" s="10">
        <v>25</v>
      </c>
    </row>
    <row r="9" spans="1:10" x14ac:dyDescent="0.25">
      <c r="A9" s="19">
        <v>2004</v>
      </c>
      <c r="B9" s="10">
        <v>1.1000000000000001</v>
      </c>
      <c r="C9" s="10">
        <v>0.7</v>
      </c>
      <c r="D9" s="10">
        <v>2</v>
      </c>
      <c r="E9" s="10">
        <v>33</v>
      </c>
      <c r="F9" s="10">
        <v>28</v>
      </c>
      <c r="G9" s="10">
        <v>40</v>
      </c>
      <c r="H9" s="10">
        <v>8</v>
      </c>
      <c r="I9" s="10">
        <v>3.1</v>
      </c>
      <c r="J9" s="10">
        <v>12</v>
      </c>
    </row>
    <row r="10" spans="1:10" x14ac:dyDescent="0.25">
      <c r="A10" s="19">
        <v>2005</v>
      </c>
      <c r="B10" s="10">
        <v>1.2</v>
      </c>
      <c r="C10" s="10">
        <v>0.7</v>
      </c>
      <c r="D10" s="10">
        <v>2.1</v>
      </c>
      <c r="E10" s="10">
        <v>32</v>
      </c>
      <c r="F10" s="10">
        <v>26</v>
      </c>
      <c r="G10" s="10">
        <v>40</v>
      </c>
      <c r="H10" s="10">
        <v>9</v>
      </c>
      <c r="I10" s="10">
        <v>6</v>
      </c>
      <c r="J10" s="10">
        <v>23</v>
      </c>
    </row>
    <row r="11" spans="1:10" x14ac:dyDescent="0.25">
      <c r="A11" s="19">
        <v>2006</v>
      </c>
      <c r="B11" s="10">
        <v>1.2</v>
      </c>
      <c r="C11" s="10">
        <v>0.7</v>
      </c>
      <c r="D11" s="10">
        <v>2.2000000000000002</v>
      </c>
      <c r="E11" s="10">
        <v>35</v>
      </c>
      <c r="F11" s="10">
        <v>22</v>
      </c>
      <c r="G11" s="10">
        <v>40</v>
      </c>
      <c r="H11" s="10">
        <v>4</v>
      </c>
      <c r="I11" s="10">
        <v>2.2000000000000002</v>
      </c>
      <c r="J11" s="10">
        <v>9</v>
      </c>
    </row>
    <row r="12" spans="1:10" x14ac:dyDescent="0.25">
      <c r="A12" s="19">
        <v>2007</v>
      </c>
      <c r="B12" s="10">
        <v>1.5</v>
      </c>
      <c r="C12" s="10">
        <v>0.8</v>
      </c>
      <c r="D12" s="10">
        <v>2.6</v>
      </c>
      <c r="E12" s="10">
        <v>33</v>
      </c>
      <c r="F12" s="10">
        <v>27</v>
      </c>
      <c r="G12" s="10">
        <v>40</v>
      </c>
      <c r="H12" s="10">
        <v>16</v>
      </c>
      <c r="I12" s="10">
        <v>3.8</v>
      </c>
      <c r="J12" s="10">
        <v>21</v>
      </c>
    </row>
    <row r="13" spans="1:10" x14ac:dyDescent="0.25">
      <c r="A13" s="19">
        <v>2008</v>
      </c>
      <c r="B13" s="10">
        <v>1.2</v>
      </c>
      <c r="C13" s="10">
        <v>0.8</v>
      </c>
      <c r="D13" s="10">
        <v>2.4</v>
      </c>
      <c r="E13" s="10">
        <v>32</v>
      </c>
      <c r="F13" s="10">
        <v>27</v>
      </c>
      <c r="G13" s="10">
        <v>39</v>
      </c>
      <c r="H13" s="10">
        <v>14</v>
      </c>
      <c r="I13" s="10">
        <v>5.6</v>
      </c>
      <c r="J13" s="10">
        <v>27</v>
      </c>
    </row>
    <row r="14" spans="1:10" x14ac:dyDescent="0.25">
      <c r="A14" s="19">
        <v>2009</v>
      </c>
      <c r="B14" s="10">
        <v>1.6</v>
      </c>
      <c r="C14" s="10">
        <v>0.9</v>
      </c>
      <c r="D14" s="10">
        <v>3.5</v>
      </c>
      <c r="E14" s="10">
        <v>31</v>
      </c>
      <c r="F14" s="10">
        <v>27</v>
      </c>
      <c r="G14" s="10">
        <v>38</v>
      </c>
      <c r="H14" s="10">
        <v>15</v>
      </c>
      <c r="I14" s="10">
        <v>5.9</v>
      </c>
      <c r="J14" s="10">
        <v>20</v>
      </c>
    </row>
    <row r="15" spans="1:10" x14ac:dyDescent="0.25">
      <c r="A15" s="19">
        <v>2010</v>
      </c>
      <c r="B15" s="10">
        <v>1.6</v>
      </c>
      <c r="C15" s="10">
        <v>0.8</v>
      </c>
      <c r="D15" s="10">
        <v>3.3</v>
      </c>
      <c r="E15" s="10">
        <v>33</v>
      </c>
      <c r="F15" s="10">
        <v>28</v>
      </c>
      <c r="G15" s="10">
        <v>39</v>
      </c>
      <c r="H15" s="10">
        <v>18</v>
      </c>
      <c r="I15" s="10">
        <v>8</v>
      </c>
      <c r="J15" s="10">
        <v>35</v>
      </c>
    </row>
    <row r="16" spans="1:10" x14ac:dyDescent="0.25">
      <c r="A16" s="19">
        <v>2011</v>
      </c>
      <c r="B16" s="10">
        <v>1.2</v>
      </c>
      <c r="C16" s="10">
        <v>1</v>
      </c>
      <c r="D16" s="10">
        <v>3</v>
      </c>
      <c r="E16" s="10">
        <v>35</v>
      </c>
      <c r="F16" s="10">
        <v>30</v>
      </c>
      <c r="G16" s="10">
        <v>39</v>
      </c>
      <c r="H16" s="10">
        <v>13</v>
      </c>
      <c r="I16" s="10">
        <v>5.8</v>
      </c>
      <c r="J16" s="10">
        <v>22</v>
      </c>
    </row>
    <row r="17" spans="1:10" x14ac:dyDescent="0.25">
      <c r="A17" s="19">
        <v>2012</v>
      </c>
      <c r="B17" s="10">
        <v>2</v>
      </c>
      <c r="C17" s="10">
        <v>0.9</v>
      </c>
      <c r="D17" s="10">
        <v>4</v>
      </c>
      <c r="E17" s="10">
        <v>36</v>
      </c>
      <c r="F17" s="10">
        <v>30</v>
      </c>
      <c r="G17" s="10">
        <v>44</v>
      </c>
      <c r="H17" s="10">
        <v>14</v>
      </c>
      <c r="I17" s="10">
        <v>8</v>
      </c>
      <c r="J17" s="10">
        <v>24</v>
      </c>
    </row>
    <row r="18" spans="1:10" x14ac:dyDescent="0.25">
      <c r="A18" s="19">
        <v>2013</v>
      </c>
      <c r="B18" s="10">
        <v>1.1000000000000001</v>
      </c>
      <c r="C18" s="10">
        <v>0.9</v>
      </c>
      <c r="D18" s="10">
        <v>2.8</v>
      </c>
      <c r="E18" s="10">
        <v>33</v>
      </c>
      <c r="F18" s="10">
        <v>25</v>
      </c>
      <c r="G18" s="10">
        <v>38</v>
      </c>
      <c r="H18" s="10">
        <v>12</v>
      </c>
      <c r="I18" s="10">
        <v>6</v>
      </c>
      <c r="J18" s="10">
        <v>22</v>
      </c>
    </row>
    <row r="19" spans="1:10" x14ac:dyDescent="0.25">
      <c r="A19" s="19">
        <v>2014</v>
      </c>
      <c r="B19" s="10">
        <v>2</v>
      </c>
      <c r="C19" s="10">
        <v>1</v>
      </c>
      <c r="D19" s="10">
        <v>3</v>
      </c>
      <c r="E19" s="10">
        <v>34</v>
      </c>
      <c r="F19" s="10">
        <v>30</v>
      </c>
      <c r="G19" s="10">
        <v>41</v>
      </c>
      <c r="H19" s="10">
        <v>11</v>
      </c>
      <c r="I19" s="10">
        <v>6.4</v>
      </c>
      <c r="J19" s="10">
        <v>21</v>
      </c>
    </row>
  </sheetData>
  <mergeCells count="6">
    <mergeCell ref="E1:G1"/>
    <mergeCell ref="B1:D1"/>
    <mergeCell ref="H1:J1"/>
    <mergeCell ref="C2:D2"/>
    <mergeCell ref="F2:G2"/>
    <mergeCell ref="I2:J2"/>
  </mergeCells>
  <pageMargins left="0.75" right="0.75" top="1" bottom="1" header="0.5" footer="0.5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H9" sqref="H9"/>
    </sheetView>
  </sheetViews>
  <sheetFormatPr baseColWidth="10" defaultColWidth="18.1640625" defaultRowHeight="21" x14ac:dyDescent="0.25"/>
  <cols>
    <col min="1" max="1" width="18.1640625" style="19"/>
    <col min="2" max="16384" width="18.1640625" style="10"/>
  </cols>
  <sheetData>
    <row r="1" spans="1:7" s="18" customFormat="1" x14ac:dyDescent="0.25">
      <c r="A1" s="19" t="s">
        <v>17</v>
      </c>
      <c r="B1" s="31" t="s">
        <v>18</v>
      </c>
      <c r="C1" s="31"/>
      <c r="D1" s="31" t="s">
        <v>19</v>
      </c>
      <c r="E1" s="31"/>
      <c r="F1" s="31" t="s">
        <v>24</v>
      </c>
      <c r="G1" s="31"/>
    </row>
    <row r="2" spans="1:7" s="27" customFormat="1" ht="53" customHeight="1" x14ac:dyDescent="0.25">
      <c r="A2" s="21"/>
      <c r="B2" s="27" t="s">
        <v>15</v>
      </c>
      <c r="C2" s="27" t="s">
        <v>16</v>
      </c>
      <c r="D2" s="27" t="s">
        <v>15</v>
      </c>
      <c r="E2" s="27" t="s">
        <v>16</v>
      </c>
      <c r="F2" s="27" t="s">
        <v>15</v>
      </c>
      <c r="G2" s="27" t="s">
        <v>16</v>
      </c>
    </row>
    <row r="3" spans="1:7" x14ac:dyDescent="0.25">
      <c r="A3" s="19">
        <v>1998</v>
      </c>
      <c r="B3" s="10">
        <v>0.23</v>
      </c>
      <c r="C3" s="17">
        <v>7.36</v>
      </c>
      <c r="D3" s="10">
        <v>0.28999999999999998</v>
      </c>
      <c r="E3" s="17">
        <v>147.60999999999999</v>
      </c>
      <c r="F3" s="10">
        <v>2.5000000000000001E-2</v>
      </c>
      <c r="G3" s="17">
        <v>0.60000000000000009</v>
      </c>
    </row>
    <row r="4" spans="1:7" x14ac:dyDescent="0.25">
      <c r="A4" s="19">
        <v>1999</v>
      </c>
      <c r="B4" s="10">
        <v>0.22</v>
      </c>
      <c r="C4" s="17">
        <v>55.44</v>
      </c>
      <c r="D4" s="10">
        <v>0.36</v>
      </c>
      <c r="E4" s="17">
        <v>133.56</v>
      </c>
      <c r="F4" s="10">
        <v>2.5000000000000001E-2</v>
      </c>
      <c r="G4" s="17">
        <v>0.32500000000000001</v>
      </c>
    </row>
    <row r="5" spans="1:7" x14ac:dyDescent="0.25">
      <c r="A5" s="19">
        <v>2000</v>
      </c>
      <c r="B5" s="10">
        <v>0.22</v>
      </c>
      <c r="C5" s="17">
        <v>88</v>
      </c>
      <c r="D5" s="10">
        <v>0.47</v>
      </c>
      <c r="E5" s="17">
        <v>134.41999999999999</v>
      </c>
      <c r="F5" s="10">
        <v>2.5000000000000001E-2</v>
      </c>
      <c r="G5" s="17">
        <v>0.125</v>
      </c>
    </row>
    <row r="6" spans="1:7" x14ac:dyDescent="0.25">
      <c r="A6" s="19">
        <v>2001</v>
      </c>
      <c r="B6" s="10">
        <v>0.22</v>
      </c>
      <c r="C6" s="17">
        <v>87.34</v>
      </c>
      <c r="D6" s="10">
        <v>0.35</v>
      </c>
      <c r="E6" s="17">
        <v>135.1</v>
      </c>
      <c r="F6" s="10">
        <v>2.5000000000000001E-2</v>
      </c>
      <c r="G6" s="17">
        <v>0.1</v>
      </c>
    </row>
    <row r="7" spans="1:7" x14ac:dyDescent="0.25">
      <c r="A7" s="19">
        <v>2002</v>
      </c>
      <c r="B7" s="10">
        <v>0.22</v>
      </c>
      <c r="C7" s="17">
        <v>161.69999999999999</v>
      </c>
      <c r="D7" s="10">
        <v>0.27</v>
      </c>
      <c r="E7" s="17">
        <v>174.42000000000002</v>
      </c>
      <c r="F7" s="10">
        <v>2.5000000000000001E-2</v>
      </c>
      <c r="G7" s="17">
        <v>0.1</v>
      </c>
    </row>
    <row r="8" spans="1:7" x14ac:dyDescent="0.25">
      <c r="A8" s="19">
        <v>2003</v>
      </c>
      <c r="B8" s="10">
        <v>0.21</v>
      </c>
      <c r="C8" s="17">
        <v>95.34</v>
      </c>
      <c r="D8" s="10">
        <v>0.19</v>
      </c>
      <c r="E8" s="17">
        <v>165.11</v>
      </c>
      <c r="F8" s="10">
        <v>2.5000000000000001E-2</v>
      </c>
      <c r="G8" s="17">
        <v>0.22500000000000001</v>
      </c>
    </row>
    <row r="9" spans="1:7" x14ac:dyDescent="0.25">
      <c r="A9" s="19">
        <v>2004</v>
      </c>
      <c r="B9" s="10">
        <v>0.21</v>
      </c>
      <c r="C9" s="17">
        <v>76.86</v>
      </c>
      <c r="D9" s="10">
        <v>0.2</v>
      </c>
      <c r="E9" s="17">
        <v>102</v>
      </c>
      <c r="F9" s="10">
        <v>2.5000000000000001E-2</v>
      </c>
      <c r="G9" s="17">
        <v>0.42500000000000004</v>
      </c>
    </row>
    <row r="10" spans="1:7" x14ac:dyDescent="0.25">
      <c r="A10" s="19">
        <v>2005</v>
      </c>
      <c r="B10" s="10">
        <v>0.21</v>
      </c>
      <c r="C10" s="17">
        <v>74.759999999999991</v>
      </c>
      <c r="D10" s="10">
        <v>0.18</v>
      </c>
      <c r="E10" s="17">
        <v>88.38</v>
      </c>
      <c r="F10" s="10">
        <v>2.5000000000000001E-2</v>
      </c>
      <c r="G10" s="17">
        <v>0.47500000000000003</v>
      </c>
    </row>
    <row r="11" spans="1:7" x14ac:dyDescent="0.25">
      <c r="A11" s="19">
        <v>2006</v>
      </c>
      <c r="B11" s="10">
        <v>0.2</v>
      </c>
      <c r="C11" s="17">
        <v>54.2</v>
      </c>
      <c r="D11" s="10">
        <v>0.16</v>
      </c>
      <c r="E11" s="17">
        <v>64</v>
      </c>
      <c r="F11" s="10">
        <v>2.5000000000000001E-2</v>
      </c>
      <c r="G11" s="17">
        <v>0.45</v>
      </c>
    </row>
    <row r="12" spans="1:7" x14ac:dyDescent="0.25">
      <c r="A12" s="19">
        <v>2007</v>
      </c>
      <c r="B12" s="10">
        <v>0.19</v>
      </c>
      <c r="C12" s="17">
        <v>40.090000000000003</v>
      </c>
      <c r="D12" s="10">
        <v>0.14000000000000001</v>
      </c>
      <c r="E12" s="17">
        <v>58.52</v>
      </c>
      <c r="F12" s="10">
        <v>2.5000000000000001E-2</v>
      </c>
      <c r="G12" s="17">
        <v>0.25</v>
      </c>
    </row>
    <row r="13" spans="1:7" x14ac:dyDescent="0.25">
      <c r="A13" s="19">
        <v>2008</v>
      </c>
      <c r="B13" s="10">
        <v>0.19</v>
      </c>
      <c r="C13" s="17">
        <v>41.8</v>
      </c>
      <c r="D13" s="10">
        <v>0.12</v>
      </c>
      <c r="E13" s="17">
        <v>33.36</v>
      </c>
      <c r="F13" s="10">
        <v>2.5000000000000001E-2</v>
      </c>
      <c r="G13" s="17">
        <v>0.4</v>
      </c>
    </row>
    <row r="14" spans="1:7" x14ac:dyDescent="0.25">
      <c r="A14" s="19">
        <v>2009</v>
      </c>
      <c r="B14" s="10">
        <v>0.19</v>
      </c>
      <c r="C14" s="17">
        <v>25.27</v>
      </c>
      <c r="D14" s="10">
        <v>0.11</v>
      </c>
      <c r="E14" s="17">
        <v>23.1</v>
      </c>
      <c r="F14" s="10">
        <v>2.5000000000000001E-2</v>
      </c>
      <c r="G14" s="17">
        <v>0.47500000000000003</v>
      </c>
    </row>
    <row r="15" spans="1:7" x14ac:dyDescent="0.25">
      <c r="A15" s="19">
        <v>2010</v>
      </c>
      <c r="B15" s="10">
        <v>0.19</v>
      </c>
      <c r="C15" s="17">
        <v>20.71</v>
      </c>
      <c r="D15" s="10">
        <v>0.11</v>
      </c>
      <c r="E15" s="17">
        <v>17.05</v>
      </c>
      <c r="F15" s="10">
        <v>2.5000000000000001E-2</v>
      </c>
      <c r="G15" s="17">
        <v>0.45</v>
      </c>
    </row>
    <row r="16" spans="1:7" x14ac:dyDescent="0.25">
      <c r="A16" s="19">
        <v>2011</v>
      </c>
      <c r="B16" s="10">
        <v>0.18</v>
      </c>
      <c r="C16" s="17">
        <v>16.559999999999999</v>
      </c>
      <c r="D16" s="10">
        <v>0.11</v>
      </c>
      <c r="E16" s="17">
        <v>13.64</v>
      </c>
      <c r="F16" s="10">
        <v>2.5000000000000001E-2</v>
      </c>
      <c r="G16" s="17">
        <v>1.675</v>
      </c>
    </row>
    <row r="17" spans="1:7" x14ac:dyDescent="0.25">
      <c r="A17" s="19">
        <v>2012</v>
      </c>
      <c r="B17" s="10">
        <v>0.18</v>
      </c>
      <c r="C17" s="17">
        <v>8.4599999999999991</v>
      </c>
      <c r="D17" s="10">
        <v>0.11</v>
      </c>
      <c r="E17" s="17">
        <v>11.77</v>
      </c>
      <c r="F17" s="10">
        <v>2.5000000000000001E-2</v>
      </c>
      <c r="G17" s="17">
        <v>4.6500000000000004</v>
      </c>
    </row>
    <row r="18" spans="1:7" x14ac:dyDescent="0.25">
      <c r="A18" s="19">
        <v>2013</v>
      </c>
      <c r="B18" s="10">
        <v>0.18</v>
      </c>
      <c r="C18" s="17">
        <v>12.42</v>
      </c>
      <c r="D18" s="10">
        <v>0.11</v>
      </c>
      <c r="E18" s="17">
        <v>8.69</v>
      </c>
      <c r="F18" s="10">
        <v>2.5000000000000001E-2</v>
      </c>
      <c r="G18" s="17">
        <v>21.075000000000003</v>
      </c>
    </row>
    <row r="19" spans="1:7" x14ac:dyDescent="0.25">
      <c r="A19" s="19">
        <v>2014</v>
      </c>
      <c r="B19" s="10">
        <v>0.18</v>
      </c>
      <c r="C19" s="17">
        <v>12.42</v>
      </c>
      <c r="D19" s="10">
        <v>0.11</v>
      </c>
      <c r="E19" s="17">
        <v>7.59</v>
      </c>
      <c r="F19" s="10">
        <v>2.5000000000000001E-2</v>
      </c>
      <c r="G19" s="17">
        <v>19.55</v>
      </c>
    </row>
    <row r="20" spans="1:7" x14ac:dyDescent="0.25">
      <c r="A20" s="19" t="s">
        <v>0</v>
      </c>
      <c r="C20" s="17">
        <v>878.73</v>
      </c>
      <c r="E20" s="17">
        <v>1318.3199999999997</v>
      </c>
      <c r="G20" s="17">
        <v>51.350000000000009</v>
      </c>
    </row>
  </sheetData>
  <mergeCells count="3">
    <mergeCell ref="B1:C1"/>
    <mergeCell ref="D1:E1"/>
    <mergeCell ref="F1:G1"/>
  </mergeCells>
  <pageMargins left="0.75" right="0.75" top="1" bottom="1" header="0.5" footer="0.5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>
      <selection sqref="A1:XFD1048576"/>
    </sheetView>
  </sheetViews>
  <sheetFormatPr baseColWidth="10" defaultRowHeight="21" x14ac:dyDescent="0.25"/>
  <cols>
    <col min="1" max="1" width="25" style="8" customWidth="1"/>
    <col min="2" max="16384" width="10.83203125" style="8"/>
  </cols>
  <sheetData>
    <row r="1" spans="1:17" s="20" customFormat="1" ht="40" customHeight="1" x14ac:dyDescent="0.25">
      <c r="B1" s="18">
        <v>2000</v>
      </c>
      <c r="C1" s="18">
        <v>2001</v>
      </c>
      <c r="D1" s="18">
        <v>2002</v>
      </c>
      <c r="E1" s="18">
        <v>2003</v>
      </c>
      <c r="F1" s="18">
        <v>2004</v>
      </c>
      <c r="G1" s="18">
        <v>2005</v>
      </c>
      <c r="H1" s="18">
        <v>2006</v>
      </c>
      <c r="I1" s="18">
        <v>2007</v>
      </c>
      <c r="J1" s="18">
        <v>2008</v>
      </c>
      <c r="K1" s="18">
        <v>2009</v>
      </c>
      <c r="L1" s="18">
        <v>2010</v>
      </c>
      <c r="M1" s="18">
        <v>2011</v>
      </c>
      <c r="N1" s="18">
        <v>2012</v>
      </c>
      <c r="O1" s="18">
        <v>2013</v>
      </c>
      <c r="P1" s="18">
        <v>2014</v>
      </c>
      <c r="Q1" s="21" t="s">
        <v>14</v>
      </c>
    </row>
    <row r="2" spans="1:17" x14ac:dyDescent="0.25">
      <c r="A2" s="20" t="s">
        <v>7</v>
      </c>
      <c r="B2" s="10">
        <v>11</v>
      </c>
      <c r="C2" s="10">
        <v>29</v>
      </c>
      <c r="D2" s="10">
        <v>10</v>
      </c>
      <c r="E2" s="10">
        <v>5</v>
      </c>
      <c r="F2" s="10">
        <v>9</v>
      </c>
      <c r="G2" s="10">
        <v>2</v>
      </c>
      <c r="H2" s="10"/>
      <c r="I2" s="10">
        <v>3</v>
      </c>
      <c r="J2" s="10"/>
      <c r="K2" s="10"/>
      <c r="L2" s="10">
        <v>2</v>
      </c>
      <c r="M2" s="10"/>
      <c r="N2" s="10"/>
      <c r="O2" s="10">
        <v>2</v>
      </c>
      <c r="P2" s="10"/>
      <c r="Q2" s="10">
        <v>73</v>
      </c>
    </row>
    <row r="3" spans="1:17" x14ac:dyDescent="0.25">
      <c r="A3" s="20" t="s">
        <v>8</v>
      </c>
      <c r="B3" s="10">
        <v>3</v>
      </c>
      <c r="C3" s="10"/>
      <c r="D3" s="10">
        <v>7</v>
      </c>
      <c r="E3" s="10">
        <v>3</v>
      </c>
      <c r="F3" s="10">
        <v>2</v>
      </c>
      <c r="G3" s="10">
        <v>1</v>
      </c>
      <c r="H3" s="10">
        <v>1</v>
      </c>
      <c r="I3" s="10">
        <v>2</v>
      </c>
      <c r="J3" s="10">
        <v>2</v>
      </c>
      <c r="K3" s="10">
        <v>1</v>
      </c>
      <c r="L3" s="10">
        <v>3</v>
      </c>
      <c r="M3" s="10"/>
      <c r="N3" s="10"/>
      <c r="O3" s="10"/>
      <c r="P3" s="10"/>
      <c r="Q3" s="10">
        <v>25</v>
      </c>
    </row>
    <row r="4" spans="1:17" x14ac:dyDescent="0.25">
      <c r="A4" s="20" t="s">
        <v>9</v>
      </c>
      <c r="B4" s="10"/>
      <c r="C4" s="10"/>
      <c r="D4" s="10">
        <v>1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>
        <v>6</v>
      </c>
      <c r="P4" s="10">
        <v>2</v>
      </c>
      <c r="Q4" s="10">
        <v>9</v>
      </c>
    </row>
    <row r="5" spans="1:17" x14ac:dyDescent="0.25">
      <c r="A5" s="20" t="s">
        <v>3</v>
      </c>
      <c r="B5" s="10">
        <v>22</v>
      </c>
      <c r="C5" s="10">
        <v>17</v>
      </c>
      <c r="D5" s="10">
        <v>60</v>
      </c>
      <c r="E5" s="10">
        <v>54</v>
      </c>
      <c r="F5" s="10">
        <v>26</v>
      </c>
      <c r="G5" s="10">
        <v>18</v>
      </c>
      <c r="H5" s="10">
        <v>13</v>
      </c>
      <c r="I5" s="10">
        <v>16</v>
      </c>
      <c r="J5" s="10">
        <v>23</v>
      </c>
      <c r="K5" s="10">
        <v>8</v>
      </c>
      <c r="L5" s="10">
        <v>4</v>
      </c>
      <c r="M5" s="10">
        <v>16</v>
      </c>
      <c r="N5" s="10">
        <v>4</v>
      </c>
      <c r="O5" s="10">
        <v>8</v>
      </c>
      <c r="P5" s="10">
        <v>4</v>
      </c>
      <c r="Q5" s="10">
        <v>294</v>
      </c>
    </row>
    <row r="6" spans="1:17" x14ac:dyDescent="0.25">
      <c r="A6" s="20" t="s">
        <v>14</v>
      </c>
      <c r="B6" s="10">
        <v>36</v>
      </c>
      <c r="C6" s="10">
        <v>46</v>
      </c>
      <c r="D6" s="10">
        <v>78</v>
      </c>
      <c r="E6" s="10">
        <v>62</v>
      </c>
      <c r="F6" s="10">
        <v>37</v>
      </c>
      <c r="G6" s="10">
        <v>21</v>
      </c>
      <c r="H6" s="10">
        <v>14</v>
      </c>
      <c r="I6" s="10">
        <v>21</v>
      </c>
      <c r="J6" s="10">
        <v>25</v>
      </c>
      <c r="K6" s="10">
        <v>9</v>
      </c>
      <c r="L6" s="10">
        <v>9</v>
      </c>
      <c r="M6" s="10">
        <v>16</v>
      </c>
      <c r="N6" s="10">
        <v>4</v>
      </c>
      <c r="O6" s="10">
        <v>16</v>
      </c>
      <c r="P6" s="10">
        <v>6</v>
      </c>
      <c r="Q6" s="10">
        <v>401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"/>
  <sheetViews>
    <sheetView tabSelected="1" workbookViewId="0">
      <selection sqref="A1:XFD1048576"/>
    </sheetView>
  </sheetViews>
  <sheetFormatPr baseColWidth="10" defaultRowHeight="16" x14ac:dyDescent="0.2"/>
  <cols>
    <col min="1" max="1" width="23.1640625" style="13" customWidth="1"/>
    <col min="2" max="2" width="27.5" style="4" customWidth="1"/>
    <col min="3" max="16384" width="10.83203125" style="4"/>
  </cols>
  <sheetData>
    <row r="1" spans="1:38" s="13" customFormat="1" ht="42" x14ac:dyDescent="0.25">
      <c r="A1" s="11"/>
      <c r="B1" s="14" t="s">
        <v>23</v>
      </c>
      <c r="C1" s="32">
        <v>1998</v>
      </c>
      <c r="D1" s="32"/>
      <c r="E1" s="32">
        <v>1999</v>
      </c>
      <c r="F1" s="32"/>
      <c r="G1" s="32">
        <v>2000</v>
      </c>
      <c r="H1" s="32"/>
      <c r="I1" s="32">
        <v>2001</v>
      </c>
      <c r="J1" s="32"/>
      <c r="K1" s="32">
        <v>2002</v>
      </c>
      <c r="L1" s="32"/>
      <c r="M1" s="32">
        <v>2003</v>
      </c>
      <c r="N1" s="32"/>
      <c r="O1" s="32">
        <v>2004</v>
      </c>
      <c r="P1" s="32"/>
      <c r="Q1" s="32">
        <v>2005</v>
      </c>
      <c r="R1" s="32"/>
      <c r="S1" s="32">
        <v>2006</v>
      </c>
      <c r="T1" s="32"/>
      <c r="U1" s="32">
        <v>2007</v>
      </c>
      <c r="V1" s="32"/>
      <c r="W1" s="32">
        <v>2008</v>
      </c>
      <c r="X1" s="32"/>
      <c r="Y1" s="32">
        <v>2009</v>
      </c>
      <c r="Z1" s="32"/>
      <c r="AA1" s="32">
        <v>2010</v>
      </c>
      <c r="AB1" s="32"/>
      <c r="AC1" s="32">
        <v>2011</v>
      </c>
      <c r="AD1" s="32"/>
      <c r="AE1" s="32">
        <v>2012</v>
      </c>
      <c r="AF1" s="32"/>
      <c r="AG1" s="32">
        <v>2013</v>
      </c>
      <c r="AH1" s="32"/>
      <c r="AI1" s="32">
        <v>2014</v>
      </c>
      <c r="AJ1" s="32"/>
      <c r="AK1" s="32" t="s">
        <v>0</v>
      </c>
      <c r="AL1" s="32"/>
    </row>
    <row r="2" spans="1:38" ht="21" x14ac:dyDescent="0.25">
      <c r="A2" s="11"/>
      <c r="B2" s="2"/>
      <c r="C2" s="3" t="s">
        <v>1</v>
      </c>
      <c r="D2" s="3" t="s">
        <v>2</v>
      </c>
      <c r="E2" s="3" t="s">
        <v>1</v>
      </c>
      <c r="F2" s="3" t="s">
        <v>2</v>
      </c>
      <c r="G2" s="3" t="s">
        <v>1</v>
      </c>
      <c r="H2" s="3" t="s">
        <v>2</v>
      </c>
      <c r="I2" s="3" t="s">
        <v>1</v>
      </c>
      <c r="J2" s="3" t="s">
        <v>2</v>
      </c>
      <c r="K2" s="3" t="s">
        <v>1</v>
      </c>
      <c r="L2" s="3" t="s">
        <v>2</v>
      </c>
      <c r="M2" s="3" t="s">
        <v>1</v>
      </c>
      <c r="N2" s="3" t="s">
        <v>2</v>
      </c>
      <c r="O2" s="3" t="s">
        <v>1</v>
      </c>
      <c r="P2" s="3" t="s">
        <v>2</v>
      </c>
      <c r="Q2" s="3" t="s">
        <v>1</v>
      </c>
      <c r="R2" s="3" t="s">
        <v>2</v>
      </c>
      <c r="S2" s="3" t="s">
        <v>1</v>
      </c>
      <c r="T2" s="3" t="s">
        <v>2</v>
      </c>
      <c r="U2" s="3" t="s">
        <v>1</v>
      </c>
      <c r="V2" s="3" t="s">
        <v>2</v>
      </c>
      <c r="W2" s="3" t="s">
        <v>1</v>
      </c>
      <c r="X2" s="3" t="s">
        <v>2</v>
      </c>
      <c r="Y2" s="3" t="s">
        <v>1</v>
      </c>
      <c r="Z2" s="3" t="s">
        <v>2</v>
      </c>
      <c r="AA2" s="3" t="s">
        <v>1</v>
      </c>
      <c r="AB2" s="3" t="s">
        <v>2</v>
      </c>
      <c r="AC2" s="3" t="s">
        <v>1</v>
      </c>
      <c r="AD2" s="3" t="s">
        <v>2</v>
      </c>
      <c r="AE2" s="3" t="s">
        <v>1</v>
      </c>
      <c r="AF2" s="3" t="s">
        <v>2</v>
      </c>
      <c r="AG2" s="3" t="s">
        <v>1</v>
      </c>
      <c r="AH2" s="3" t="s">
        <v>2</v>
      </c>
      <c r="AI2" s="3" t="s">
        <v>1</v>
      </c>
      <c r="AJ2" s="3" t="s">
        <v>2</v>
      </c>
      <c r="AK2" s="3" t="s">
        <v>1</v>
      </c>
      <c r="AL2" s="3" t="s">
        <v>2</v>
      </c>
    </row>
    <row r="3" spans="1:38" ht="21" x14ac:dyDescent="0.2">
      <c r="A3" s="12" t="s">
        <v>3</v>
      </c>
      <c r="B3" s="3" t="s">
        <v>4</v>
      </c>
      <c r="C3" s="1">
        <v>18</v>
      </c>
      <c r="D3" s="1">
        <v>4</v>
      </c>
      <c r="E3" s="1">
        <v>6</v>
      </c>
      <c r="F3" s="1">
        <v>2</v>
      </c>
      <c r="G3" s="1">
        <v>10</v>
      </c>
      <c r="H3" s="1">
        <v>3</v>
      </c>
      <c r="I3" s="1">
        <v>9</v>
      </c>
      <c r="J3" s="1">
        <v>2</v>
      </c>
      <c r="K3" s="1">
        <v>19</v>
      </c>
      <c r="L3" s="1">
        <v>2</v>
      </c>
      <c r="M3" s="1">
        <v>14</v>
      </c>
      <c r="N3" s="1">
        <v>1</v>
      </c>
      <c r="O3" s="1">
        <v>21</v>
      </c>
      <c r="P3" s="1">
        <v>3</v>
      </c>
      <c r="Q3" s="1">
        <v>17</v>
      </c>
      <c r="R3" s="1">
        <v>2</v>
      </c>
      <c r="S3" s="1">
        <v>16</v>
      </c>
      <c r="T3" s="1">
        <v>3</v>
      </c>
      <c r="U3" s="1">
        <v>8</v>
      </c>
      <c r="V3" s="1">
        <v>1</v>
      </c>
      <c r="W3" s="1">
        <v>14</v>
      </c>
      <c r="X3" s="1">
        <v>3</v>
      </c>
      <c r="Y3" s="1">
        <v>16</v>
      </c>
      <c r="Z3" s="1">
        <v>6</v>
      </c>
      <c r="AA3" s="1">
        <v>11</v>
      </c>
      <c r="AB3" s="1">
        <v>5</v>
      </c>
      <c r="AC3" s="1">
        <v>4</v>
      </c>
      <c r="AD3" s="1">
        <v>2</v>
      </c>
      <c r="AE3" s="1">
        <v>8</v>
      </c>
      <c r="AF3" s="1">
        <v>6</v>
      </c>
      <c r="AG3" s="1">
        <v>3</v>
      </c>
      <c r="AH3" s="1">
        <v>3</v>
      </c>
      <c r="AI3" s="1">
        <v>10</v>
      </c>
      <c r="AJ3" s="1">
        <v>9</v>
      </c>
      <c r="AK3" s="1">
        <v>204</v>
      </c>
      <c r="AL3" s="1">
        <v>3</v>
      </c>
    </row>
    <row r="4" spans="1:38" ht="21" x14ac:dyDescent="0.25">
      <c r="A4" s="11"/>
      <c r="B4" s="3" t="s">
        <v>5</v>
      </c>
      <c r="C4" s="1">
        <v>417</v>
      </c>
      <c r="D4" s="1">
        <v>96</v>
      </c>
      <c r="E4" s="1">
        <v>349</v>
      </c>
      <c r="F4" s="1">
        <v>95</v>
      </c>
      <c r="G4" s="1">
        <v>368</v>
      </c>
      <c r="H4" s="1">
        <v>95</v>
      </c>
      <c r="I4" s="1">
        <v>363</v>
      </c>
      <c r="J4" s="1">
        <v>82</v>
      </c>
      <c r="K4" s="1">
        <v>231</v>
      </c>
      <c r="L4" s="1">
        <v>23</v>
      </c>
      <c r="M4" s="1">
        <v>169</v>
      </c>
      <c r="N4" s="1">
        <v>15</v>
      </c>
      <c r="O4" s="1">
        <v>58</v>
      </c>
      <c r="P4" s="1">
        <v>9</v>
      </c>
      <c r="Q4" s="1">
        <v>63</v>
      </c>
      <c r="R4" s="1">
        <v>9</v>
      </c>
      <c r="S4" s="1">
        <v>57</v>
      </c>
      <c r="T4" s="1">
        <v>10</v>
      </c>
      <c r="U4" s="1">
        <v>35</v>
      </c>
      <c r="V4" s="1">
        <v>6</v>
      </c>
      <c r="W4" s="1">
        <v>18</v>
      </c>
      <c r="X4" s="1">
        <v>4</v>
      </c>
      <c r="Y4" s="1">
        <v>30</v>
      </c>
      <c r="Z4" s="1">
        <v>11</v>
      </c>
      <c r="AA4" s="1">
        <v>36</v>
      </c>
      <c r="AB4" s="1">
        <v>17</v>
      </c>
      <c r="AC4" s="1">
        <v>37</v>
      </c>
      <c r="AD4" s="1">
        <v>20</v>
      </c>
      <c r="AE4" s="1">
        <v>16</v>
      </c>
      <c r="AF4" s="1">
        <v>12</v>
      </c>
      <c r="AG4" s="1">
        <v>30</v>
      </c>
      <c r="AH4" s="1">
        <v>23</v>
      </c>
      <c r="AI4" s="1">
        <v>39</v>
      </c>
      <c r="AJ4" s="1">
        <v>32</v>
      </c>
      <c r="AK4" s="5">
        <v>2316</v>
      </c>
      <c r="AL4" s="1">
        <v>30</v>
      </c>
    </row>
    <row r="5" spans="1:38" ht="21" x14ac:dyDescent="0.25">
      <c r="A5" s="11"/>
      <c r="B5" s="3" t="s">
        <v>6</v>
      </c>
      <c r="C5" s="1">
        <v>1</v>
      </c>
      <c r="D5" s="1">
        <v>0</v>
      </c>
      <c r="E5" s="1">
        <v>12</v>
      </c>
      <c r="F5" s="1">
        <v>3</v>
      </c>
      <c r="G5" s="1">
        <v>10</v>
      </c>
      <c r="H5" s="1">
        <v>3</v>
      </c>
      <c r="I5" s="1">
        <v>72</v>
      </c>
      <c r="J5" s="1">
        <v>16</v>
      </c>
      <c r="K5" s="1">
        <v>765</v>
      </c>
      <c r="L5" s="1">
        <v>75</v>
      </c>
      <c r="M5" s="1">
        <v>930</v>
      </c>
      <c r="N5" s="1">
        <v>84</v>
      </c>
      <c r="O5" s="1">
        <v>577</v>
      </c>
      <c r="P5" s="1">
        <v>88</v>
      </c>
      <c r="Q5" s="1">
        <v>656</v>
      </c>
      <c r="R5" s="1">
        <v>89</v>
      </c>
      <c r="S5" s="1">
        <v>528</v>
      </c>
      <c r="T5" s="1">
        <v>88</v>
      </c>
      <c r="U5" s="1">
        <v>519</v>
      </c>
      <c r="V5" s="1">
        <v>92</v>
      </c>
      <c r="W5" s="1">
        <v>408</v>
      </c>
      <c r="X5" s="1">
        <v>93</v>
      </c>
      <c r="Y5" s="1">
        <v>240</v>
      </c>
      <c r="Z5" s="1">
        <v>84</v>
      </c>
      <c r="AA5" s="1">
        <v>162</v>
      </c>
      <c r="AB5" s="1">
        <v>78</v>
      </c>
      <c r="AC5" s="1">
        <v>144</v>
      </c>
      <c r="AD5" s="1">
        <v>78</v>
      </c>
      <c r="AE5" s="1">
        <v>107</v>
      </c>
      <c r="AF5" s="1">
        <v>82</v>
      </c>
      <c r="AG5" s="1">
        <v>96</v>
      </c>
      <c r="AH5" s="1">
        <v>74</v>
      </c>
      <c r="AI5" s="1">
        <v>70</v>
      </c>
      <c r="AJ5" s="1">
        <v>59</v>
      </c>
      <c r="AK5" s="5">
        <v>5296</v>
      </c>
      <c r="AL5" s="1">
        <v>68</v>
      </c>
    </row>
    <row r="6" spans="1:38" ht="21" x14ac:dyDescent="0.25">
      <c r="A6" s="11"/>
      <c r="B6" s="3" t="s">
        <v>12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1</v>
      </c>
      <c r="N6" s="1">
        <v>1</v>
      </c>
      <c r="O6" s="1">
        <v>4</v>
      </c>
      <c r="P6" s="1">
        <v>1</v>
      </c>
      <c r="Q6" s="7">
        <v>1</v>
      </c>
      <c r="R6" s="7" t="s">
        <v>10</v>
      </c>
      <c r="S6" s="1">
        <v>1</v>
      </c>
      <c r="T6" s="1" t="s">
        <v>10</v>
      </c>
      <c r="U6" s="1">
        <v>3</v>
      </c>
      <c r="V6" s="1">
        <v>1</v>
      </c>
      <c r="W6" s="1">
        <v>1</v>
      </c>
      <c r="X6" s="1" t="s">
        <v>10</v>
      </c>
      <c r="Y6" s="1">
        <v>1</v>
      </c>
      <c r="Z6" s="1" t="s">
        <v>10</v>
      </c>
      <c r="AA6" s="1">
        <v>0</v>
      </c>
      <c r="AB6" s="1">
        <v>0</v>
      </c>
      <c r="AC6" s="1">
        <v>1</v>
      </c>
      <c r="AD6" s="1">
        <v>1</v>
      </c>
      <c r="AE6" s="1">
        <v>0</v>
      </c>
      <c r="AF6" s="1">
        <v>0</v>
      </c>
      <c r="AG6" s="1">
        <v>0</v>
      </c>
      <c r="AH6" s="1">
        <v>0</v>
      </c>
      <c r="AI6" s="1">
        <v>1</v>
      </c>
      <c r="AJ6" s="1">
        <v>1</v>
      </c>
      <c r="AK6" s="5">
        <v>14</v>
      </c>
      <c r="AL6" s="1">
        <v>0.3</v>
      </c>
    </row>
    <row r="7" spans="1:38" ht="21" x14ac:dyDescent="0.25">
      <c r="A7" s="11"/>
      <c r="B7" s="3" t="s">
        <v>11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1</v>
      </c>
      <c r="N7" s="1" t="s">
        <v>10</v>
      </c>
      <c r="O7" s="1">
        <v>7</v>
      </c>
      <c r="P7" s="1">
        <v>1</v>
      </c>
      <c r="Q7" s="1">
        <v>2</v>
      </c>
      <c r="R7" s="1" t="s">
        <v>10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1</v>
      </c>
      <c r="Z7" s="1" t="s">
        <v>10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5">
        <v>11</v>
      </c>
      <c r="AL7" s="1">
        <v>0.2</v>
      </c>
    </row>
    <row r="8" spans="1:38" ht="21" x14ac:dyDescent="0.25">
      <c r="A8" s="11"/>
      <c r="B8" s="3" t="s">
        <v>0</v>
      </c>
      <c r="C8" s="1">
        <v>436</v>
      </c>
      <c r="D8" s="1">
        <v>100</v>
      </c>
      <c r="E8" s="1">
        <v>367</v>
      </c>
      <c r="F8" s="1">
        <v>100</v>
      </c>
      <c r="G8" s="1">
        <v>388</v>
      </c>
      <c r="H8" s="1">
        <v>100</v>
      </c>
      <c r="I8" s="1">
        <v>444</v>
      </c>
      <c r="J8" s="1">
        <v>100</v>
      </c>
      <c r="K8" s="5">
        <v>1015</v>
      </c>
      <c r="L8" s="1">
        <v>100</v>
      </c>
      <c r="M8" s="5">
        <v>1113</v>
      </c>
      <c r="N8" s="1">
        <v>100</v>
      </c>
      <c r="O8" s="1">
        <v>656</v>
      </c>
      <c r="P8" s="1">
        <v>100</v>
      </c>
      <c r="Q8" s="1">
        <v>736</v>
      </c>
      <c r="R8" s="1">
        <v>100</v>
      </c>
      <c r="S8" s="1">
        <v>601</v>
      </c>
      <c r="T8" s="1">
        <v>100</v>
      </c>
      <c r="U8" s="1">
        <v>562</v>
      </c>
      <c r="V8" s="1">
        <v>100</v>
      </c>
      <c r="W8" s="1">
        <v>440</v>
      </c>
      <c r="X8" s="1">
        <v>100</v>
      </c>
      <c r="Y8" s="1">
        <v>286</v>
      </c>
      <c r="Z8" s="1">
        <v>100</v>
      </c>
      <c r="AA8" s="1">
        <v>209</v>
      </c>
      <c r="AB8" s="1">
        <v>100</v>
      </c>
      <c r="AC8" s="1">
        <v>185</v>
      </c>
      <c r="AD8" s="1">
        <v>100</v>
      </c>
      <c r="AE8" s="1">
        <v>131</v>
      </c>
      <c r="AF8" s="1">
        <v>100</v>
      </c>
      <c r="AG8" s="1">
        <v>129</v>
      </c>
      <c r="AH8" s="1">
        <v>100</v>
      </c>
      <c r="AI8" s="1">
        <v>119</v>
      </c>
      <c r="AJ8" s="1">
        <v>100</v>
      </c>
      <c r="AK8" s="5">
        <v>7816</v>
      </c>
      <c r="AL8" s="1">
        <v>100</v>
      </c>
    </row>
    <row r="9" spans="1:38" ht="21" x14ac:dyDescent="0.25">
      <c r="A9" s="1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21" x14ac:dyDescent="0.2">
      <c r="A10" s="12" t="s">
        <v>7</v>
      </c>
      <c r="B10" s="3" t="s">
        <v>4</v>
      </c>
      <c r="C10" s="1">
        <v>69</v>
      </c>
      <c r="D10" s="1">
        <v>87</v>
      </c>
      <c r="E10" s="1">
        <v>45</v>
      </c>
      <c r="F10" s="1">
        <v>22</v>
      </c>
      <c r="G10" s="1">
        <v>35</v>
      </c>
      <c r="H10" s="1">
        <v>16</v>
      </c>
      <c r="I10" s="1">
        <v>34</v>
      </c>
      <c r="J10" s="1">
        <v>11</v>
      </c>
      <c r="K10" s="1">
        <v>48</v>
      </c>
      <c r="L10" s="1">
        <v>22</v>
      </c>
      <c r="M10" s="1">
        <v>34</v>
      </c>
      <c r="N10" s="1">
        <v>32</v>
      </c>
      <c r="O10" s="1">
        <v>33</v>
      </c>
      <c r="P10" s="1">
        <v>48</v>
      </c>
      <c r="Q10" s="1">
        <v>42</v>
      </c>
      <c r="R10" s="1">
        <v>54</v>
      </c>
      <c r="S10" s="1">
        <v>30</v>
      </c>
      <c r="T10" s="1">
        <v>57</v>
      </c>
      <c r="U10" s="1">
        <v>36</v>
      </c>
      <c r="V10" s="1">
        <v>74</v>
      </c>
      <c r="W10" s="1">
        <v>21</v>
      </c>
      <c r="X10" s="1">
        <v>51</v>
      </c>
      <c r="Y10" s="1">
        <v>19</v>
      </c>
      <c r="Z10" s="1">
        <v>53</v>
      </c>
      <c r="AA10" s="1">
        <v>15</v>
      </c>
      <c r="AB10" s="1">
        <v>46</v>
      </c>
      <c r="AC10" s="1">
        <v>14</v>
      </c>
      <c r="AD10" s="1">
        <v>64</v>
      </c>
      <c r="AE10" s="1">
        <v>10</v>
      </c>
      <c r="AF10" s="1">
        <v>53</v>
      </c>
      <c r="AG10" s="1">
        <v>6</v>
      </c>
      <c r="AH10" s="1">
        <v>50</v>
      </c>
      <c r="AI10" s="1">
        <v>9</v>
      </c>
      <c r="AJ10" s="1">
        <v>69</v>
      </c>
      <c r="AK10" s="1">
        <v>500</v>
      </c>
      <c r="AL10" s="1">
        <v>32</v>
      </c>
    </row>
    <row r="11" spans="1:38" ht="21" x14ac:dyDescent="0.25">
      <c r="A11" s="11"/>
      <c r="B11" s="3" t="s">
        <v>5</v>
      </c>
      <c r="C11" s="1">
        <v>8</v>
      </c>
      <c r="D11" s="1">
        <v>10</v>
      </c>
      <c r="E11" s="1">
        <v>6</v>
      </c>
      <c r="F11" s="1">
        <v>3</v>
      </c>
      <c r="G11" s="1">
        <v>15</v>
      </c>
      <c r="H11" s="1">
        <v>7</v>
      </c>
      <c r="I11" s="1">
        <v>47</v>
      </c>
      <c r="J11" s="1">
        <v>15</v>
      </c>
      <c r="K11" s="1">
        <v>23</v>
      </c>
      <c r="L11" s="1">
        <v>10</v>
      </c>
      <c r="M11" s="1">
        <v>4</v>
      </c>
      <c r="N11" s="1">
        <v>4</v>
      </c>
      <c r="O11" s="1">
        <v>3</v>
      </c>
      <c r="P11" s="1">
        <v>4</v>
      </c>
      <c r="Q11" s="1">
        <v>4</v>
      </c>
      <c r="R11" s="1">
        <v>5</v>
      </c>
      <c r="S11" s="1">
        <v>4</v>
      </c>
      <c r="T11" s="1">
        <v>8</v>
      </c>
      <c r="U11" s="1">
        <v>3</v>
      </c>
      <c r="V11" s="1">
        <v>6</v>
      </c>
      <c r="W11" s="1">
        <v>1</v>
      </c>
      <c r="X11" s="1">
        <v>2</v>
      </c>
      <c r="Y11" s="1">
        <v>0</v>
      </c>
      <c r="Z11" s="1">
        <v>0</v>
      </c>
      <c r="AA11" s="1">
        <v>2</v>
      </c>
      <c r="AB11" s="1">
        <v>6</v>
      </c>
      <c r="AC11" s="1">
        <v>1</v>
      </c>
      <c r="AD11" s="1">
        <v>5</v>
      </c>
      <c r="AE11" s="1">
        <v>4</v>
      </c>
      <c r="AF11" s="1">
        <v>21</v>
      </c>
      <c r="AG11" s="1">
        <v>3</v>
      </c>
      <c r="AH11" s="1">
        <v>25</v>
      </c>
      <c r="AI11" s="1">
        <v>4</v>
      </c>
      <c r="AJ11" s="1">
        <v>31</v>
      </c>
      <c r="AK11" s="1">
        <v>132</v>
      </c>
      <c r="AL11" s="1">
        <v>8</v>
      </c>
    </row>
    <row r="12" spans="1:38" ht="21" x14ac:dyDescent="0.25">
      <c r="A12" s="11"/>
      <c r="B12" s="3" t="s">
        <v>6</v>
      </c>
      <c r="C12" s="1">
        <v>2</v>
      </c>
      <c r="D12" s="1">
        <v>3</v>
      </c>
      <c r="E12" s="1">
        <v>157</v>
      </c>
      <c r="F12" s="1">
        <v>76</v>
      </c>
      <c r="G12" s="1">
        <v>175</v>
      </c>
      <c r="H12" s="1">
        <v>78</v>
      </c>
      <c r="I12" s="1">
        <v>237</v>
      </c>
      <c r="J12" s="1">
        <v>75</v>
      </c>
      <c r="K12" s="1">
        <v>150</v>
      </c>
      <c r="L12" s="1">
        <v>68</v>
      </c>
      <c r="M12" s="1">
        <v>67</v>
      </c>
      <c r="N12" s="1">
        <v>64</v>
      </c>
      <c r="O12" s="1">
        <v>33</v>
      </c>
      <c r="P12" s="1">
        <v>48</v>
      </c>
      <c r="Q12" s="1">
        <v>32</v>
      </c>
      <c r="R12" s="1">
        <v>41</v>
      </c>
      <c r="S12" s="1">
        <v>19</v>
      </c>
      <c r="T12" s="1">
        <v>36</v>
      </c>
      <c r="U12" s="1">
        <v>10</v>
      </c>
      <c r="V12" s="1">
        <v>20</v>
      </c>
      <c r="W12" s="1">
        <v>19</v>
      </c>
      <c r="X12" s="1">
        <v>46</v>
      </c>
      <c r="Y12" s="1">
        <v>17</v>
      </c>
      <c r="Z12" s="1">
        <v>47</v>
      </c>
      <c r="AA12" s="1">
        <v>16</v>
      </c>
      <c r="AB12" s="1">
        <v>49</v>
      </c>
      <c r="AC12" s="1">
        <v>7</v>
      </c>
      <c r="AD12" s="1">
        <v>32</v>
      </c>
      <c r="AE12" s="1">
        <v>5</v>
      </c>
      <c r="AF12" s="1">
        <v>26</v>
      </c>
      <c r="AG12" s="1">
        <v>3</v>
      </c>
      <c r="AH12" s="1">
        <v>25</v>
      </c>
      <c r="AI12" s="1">
        <v>0</v>
      </c>
      <c r="AJ12" s="1">
        <v>0</v>
      </c>
      <c r="AK12" s="1">
        <v>949</v>
      </c>
      <c r="AL12" s="1">
        <v>60</v>
      </c>
    </row>
    <row r="13" spans="1:38" ht="21" x14ac:dyDescent="0.25">
      <c r="A13" s="11"/>
      <c r="B13" s="3" t="s">
        <v>12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1</v>
      </c>
      <c r="AJ13" s="1">
        <v>10</v>
      </c>
      <c r="AK13" s="1">
        <v>1</v>
      </c>
      <c r="AL13" s="1">
        <v>0.2</v>
      </c>
    </row>
    <row r="14" spans="1:38" ht="21" x14ac:dyDescent="0.25">
      <c r="A14" s="11"/>
      <c r="B14" s="3" t="s">
        <v>11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1</v>
      </c>
      <c r="L14" s="1">
        <v>1</v>
      </c>
      <c r="M14" s="1">
        <v>3</v>
      </c>
      <c r="N14" s="1">
        <v>3</v>
      </c>
      <c r="O14" s="1">
        <v>0</v>
      </c>
      <c r="P14" s="1">
        <v>0</v>
      </c>
      <c r="Q14" s="1">
        <v>0</v>
      </c>
      <c r="R14" s="1">
        <v>0</v>
      </c>
      <c r="S14" s="1">
        <v>1</v>
      </c>
      <c r="T14" s="1">
        <v>2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5</v>
      </c>
      <c r="AL14" s="1">
        <v>0.1</v>
      </c>
    </row>
    <row r="15" spans="1:38" ht="21" x14ac:dyDescent="0.25">
      <c r="A15" s="11"/>
      <c r="B15" s="3" t="s">
        <v>0</v>
      </c>
      <c r="C15" s="1">
        <v>79</v>
      </c>
      <c r="D15" s="1">
        <v>100</v>
      </c>
      <c r="E15" s="1">
        <v>208</v>
      </c>
      <c r="F15" s="1">
        <v>100</v>
      </c>
      <c r="G15" s="1">
        <v>225</v>
      </c>
      <c r="H15" s="1">
        <v>100</v>
      </c>
      <c r="I15" s="1">
        <v>318</v>
      </c>
      <c r="J15" s="1">
        <v>100</v>
      </c>
      <c r="K15" s="1">
        <v>221</v>
      </c>
      <c r="L15" s="1">
        <v>100</v>
      </c>
      <c r="M15" s="1">
        <v>105</v>
      </c>
      <c r="N15" s="1">
        <v>100</v>
      </c>
      <c r="O15" s="1">
        <v>69</v>
      </c>
      <c r="P15" s="1">
        <v>100</v>
      </c>
      <c r="Q15" s="1">
        <v>78</v>
      </c>
      <c r="R15" s="1">
        <v>100</v>
      </c>
      <c r="S15" s="1">
        <v>53</v>
      </c>
      <c r="T15" s="1">
        <v>100</v>
      </c>
      <c r="U15" s="1">
        <v>49</v>
      </c>
      <c r="V15" s="1">
        <v>100</v>
      </c>
      <c r="W15" s="1">
        <v>41</v>
      </c>
      <c r="X15" s="1">
        <v>100</v>
      </c>
      <c r="Y15" s="1">
        <v>36</v>
      </c>
      <c r="Z15" s="1">
        <v>100</v>
      </c>
      <c r="AA15" s="1">
        <v>33</v>
      </c>
      <c r="AB15" s="1">
        <v>100</v>
      </c>
      <c r="AC15" s="1">
        <v>22</v>
      </c>
      <c r="AD15" s="1">
        <v>100</v>
      </c>
      <c r="AE15" s="1">
        <v>19</v>
      </c>
      <c r="AF15" s="1">
        <v>100</v>
      </c>
      <c r="AG15" s="1">
        <v>12</v>
      </c>
      <c r="AH15" s="1">
        <v>100</v>
      </c>
      <c r="AI15" s="1">
        <v>13</v>
      </c>
      <c r="AJ15" s="1">
        <v>100</v>
      </c>
      <c r="AK15" s="5">
        <v>1581</v>
      </c>
      <c r="AL15" s="1">
        <v>100</v>
      </c>
    </row>
    <row r="16" spans="1:38" ht="21" x14ac:dyDescent="0.25">
      <c r="A16" s="1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21" x14ac:dyDescent="0.2">
      <c r="A17" s="12" t="s">
        <v>8</v>
      </c>
      <c r="B17" s="3" t="s">
        <v>4</v>
      </c>
      <c r="C17" s="1">
        <v>17</v>
      </c>
      <c r="D17" s="1">
        <v>81</v>
      </c>
      <c r="E17" s="1">
        <v>24</v>
      </c>
      <c r="F17" s="1">
        <v>65</v>
      </c>
      <c r="G17" s="1">
        <v>31</v>
      </c>
      <c r="H17" s="1">
        <v>55</v>
      </c>
      <c r="I17" s="1">
        <v>13</v>
      </c>
      <c r="J17" s="1">
        <v>68</v>
      </c>
      <c r="K17" s="1">
        <v>20</v>
      </c>
      <c r="L17" s="1">
        <v>18</v>
      </c>
      <c r="M17" s="1">
        <v>19</v>
      </c>
      <c r="N17" s="1">
        <v>63</v>
      </c>
      <c r="O17" s="1">
        <v>13</v>
      </c>
      <c r="P17" s="1">
        <v>16</v>
      </c>
      <c r="Q17" s="1">
        <v>17</v>
      </c>
      <c r="R17" s="1">
        <v>53</v>
      </c>
      <c r="S17" s="1">
        <v>12</v>
      </c>
      <c r="T17" s="1">
        <v>71</v>
      </c>
      <c r="U17" s="1">
        <v>11</v>
      </c>
      <c r="V17" s="1">
        <v>65</v>
      </c>
      <c r="W17" s="1">
        <v>2</v>
      </c>
      <c r="X17" s="1">
        <v>17</v>
      </c>
      <c r="Y17" s="1">
        <v>8</v>
      </c>
      <c r="Z17" s="1">
        <v>40</v>
      </c>
      <c r="AA17" s="1">
        <v>5</v>
      </c>
      <c r="AB17" s="1">
        <v>24</v>
      </c>
      <c r="AC17" s="1">
        <v>4</v>
      </c>
      <c r="AD17" s="1">
        <v>44</v>
      </c>
      <c r="AE17" s="1">
        <v>2</v>
      </c>
      <c r="AF17" s="1">
        <v>50</v>
      </c>
      <c r="AG17" s="1">
        <v>5</v>
      </c>
      <c r="AH17" s="1">
        <v>71</v>
      </c>
      <c r="AI17" s="1">
        <v>4</v>
      </c>
      <c r="AJ17" s="1">
        <v>67</v>
      </c>
      <c r="AK17" s="1">
        <v>207</v>
      </c>
      <c r="AL17" s="1">
        <v>41</v>
      </c>
    </row>
    <row r="18" spans="1:38" ht="21" x14ac:dyDescent="0.25">
      <c r="A18" s="11"/>
      <c r="B18" s="3" t="s">
        <v>5</v>
      </c>
      <c r="C18" s="1">
        <v>4</v>
      </c>
      <c r="D18" s="1">
        <v>19</v>
      </c>
      <c r="E18" s="1">
        <v>8</v>
      </c>
      <c r="F18" s="1">
        <v>22</v>
      </c>
      <c r="G18" s="1">
        <v>18</v>
      </c>
      <c r="H18" s="1">
        <v>32</v>
      </c>
      <c r="I18" s="1">
        <v>3</v>
      </c>
      <c r="J18" s="1">
        <v>16</v>
      </c>
      <c r="K18" s="1">
        <v>33</v>
      </c>
      <c r="L18" s="1">
        <v>30</v>
      </c>
      <c r="M18" s="1">
        <v>7</v>
      </c>
      <c r="N18" s="1">
        <v>23</v>
      </c>
      <c r="O18" s="1">
        <v>9</v>
      </c>
      <c r="P18" s="1">
        <v>11</v>
      </c>
      <c r="Q18" s="1">
        <v>0</v>
      </c>
      <c r="R18" s="1">
        <v>0</v>
      </c>
      <c r="S18" s="1">
        <v>0</v>
      </c>
      <c r="T18" s="1">
        <v>0</v>
      </c>
      <c r="U18" s="1">
        <v>1</v>
      </c>
      <c r="V18" s="1">
        <v>6</v>
      </c>
      <c r="W18" s="1">
        <v>1</v>
      </c>
      <c r="X18" s="1">
        <v>8</v>
      </c>
      <c r="Y18" s="1">
        <v>0</v>
      </c>
      <c r="Z18" s="1">
        <v>0</v>
      </c>
      <c r="AA18" s="1">
        <v>3</v>
      </c>
      <c r="AB18" s="1">
        <v>14</v>
      </c>
      <c r="AC18" s="1">
        <v>2</v>
      </c>
      <c r="AD18" s="1">
        <v>22</v>
      </c>
      <c r="AE18" s="1">
        <v>1</v>
      </c>
      <c r="AF18" s="1">
        <v>25</v>
      </c>
      <c r="AG18" s="1">
        <v>1</v>
      </c>
      <c r="AH18" s="1">
        <v>14</v>
      </c>
      <c r="AI18" s="1">
        <v>0</v>
      </c>
      <c r="AJ18" s="1">
        <v>0</v>
      </c>
      <c r="AK18" s="1">
        <v>91</v>
      </c>
      <c r="AL18" s="1">
        <v>18</v>
      </c>
    </row>
    <row r="19" spans="1:38" ht="21" x14ac:dyDescent="0.25">
      <c r="A19" s="11"/>
      <c r="B19" s="3" t="s">
        <v>6</v>
      </c>
      <c r="C19" s="1">
        <v>0</v>
      </c>
      <c r="D19" s="1">
        <v>0</v>
      </c>
      <c r="E19" s="1">
        <v>5</v>
      </c>
      <c r="F19" s="1">
        <v>14</v>
      </c>
      <c r="G19" s="1">
        <v>7</v>
      </c>
      <c r="H19" s="1">
        <v>13</v>
      </c>
      <c r="I19" s="1">
        <v>3</v>
      </c>
      <c r="J19" s="1">
        <v>16</v>
      </c>
      <c r="K19" s="1">
        <v>59</v>
      </c>
      <c r="L19" s="1">
        <v>53</v>
      </c>
      <c r="M19" s="1">
        <v>4</v>
      </c>
      <c r="N19" s="1">
        <v>13</v>
      </c>
      <c r="O19" s="1">
        <v>60</v>
      </c>
      <c r="P19" s="1">
        <v>73</v>
      </c>
      <c r="Q19" s="1">
        <v>15</v>
      </c>
      <c r="R19" s="1">
        <v>47</v>
      </c>
      <c r="S19" s="1">
        <v>5</v>
      </c>
      <c r="T19" s="1">
        <v>29</v>
      </c>
      <c r="U19" s="1">
        <v>5</v>
      </c>
      <c r="V19" s="1">
        <v>29</v>
      </c>
      <c r="W19" s="1">
        <v>9</v>
      </c>
      <c r="X19" s="1">
        <v>75</v>
      </c>
      <c r="Y19" s="1">
        <v>12</v>
      </c>
      <c r="Z19" s="1">
        <v>60</v>
      </c>
      <c r="AA19" s="1">
        <v>13</v>
      </c>
      <c r="AB19" s="1">
        <v>62</v>
      </c>
      <c r="AC19" s="1">
        <v>3</v>
      </c>
      <c r="AD19" s="1">
        <v>33</v>
      </c>
      <c r="AE19" s="1">
        <v>1</v>
      </c>
      <c r="AF19" s="1">
        <v>25</v>
      </c>
      <c r="AG19" s="1">
        <v>1</v>
      </c>
      <c r="AH19" s="1">
        <v>14</v>
      </c>
      <c r="AI19" s="1">
        <v>2</v>
      </c>
      <c r="AJ19" s="1">
        <v>33</v>
      </c>
      <c r="AK19" s="1">
        <v>204</v>
      </c>
      <c r="AL19" s="1">
        <v>41</v>
      </c>
    </row>
    <row r="20" spans="1:38" ht="21" x14ac:dyDescent="0.25">
      <c r="A20" s="11"/>
      <c r="B20" s="3" t="s">
        <v>12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1</v>
      </c>
      <c r="P20" s="1">
        <v>1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1</v>
      </c>
      <c r="AL20" s="1">
        <v>0.4</v>
      </c>
    </row>
    <row r="21" spans="1:38" ht="21" x14ac:dyDescent="0.25">
      <c r="A21" s="11"/>
      <c r="B21" s="3" t="s">
        <v>11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2</v>
      </c>
      <c r="L21" s="1">
        <v>2</v>
      </c>
      <c r="M21" s="1">
        <v>1</v>
      </c>
      <c r="N21" s="1">
        <v>3</v>
      </c>
      <c r="O21" s="1">
        <v>1</v>
      </c>
      <c r="P21" s="1">
        <v>1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4</v>
      </c>
      <c r="AL21" s="1">
        <v>0.1</v>
      </c>
    </row>
    <row r="22" spans="1:38" ht="21" x14ac:dyDescent="0.25">
      <c r="A22" s="11"/>
      <c r="B22" s="3" t="s">
        <v>0</v>
      </c>
      <c r="C22" s="1">
        <v>21</v>
      </c>
      <c r="D22" s="1">
        <v>100</v>
      </c>
      <c r="E22" s="1">
        <v>37</v>
      </c>
      <c r="F22" s="1">
        <v>100</v>
      </c>
      <c r="G22" s="1">
        <v>56</v>
      </c>
      <c r="H22" s="1">
        <v>100</v>
      </c>
      <c r="I22" s="1">
        <v>19</v>
      </c>
      <c r="J22" s="1">
        <v>100</v>
      </c>
      <c r="K22" s="1">
        <v>112</v>
      </c>
      <c r="L22" s="1">
        <v>100</v>
      </c>
      <c r="M22" s="1">
        <v>30</v>
      </c>
      <c r="N22" s="1">
        <v>100</v>
      </c>
      <c r="O22" s="1">
        <v>82</v>
      </c>
      <c r="P22" s="1">
        <v>100</v>
      </c>
      <c r="Q22" s="1">
        <v>32</v>
      </c>
      <c r="R22" s="1">
        <v>100</v>
      </c>
      <c r="S22" s="1">
        <v>17</v>
      </c>
      <c r="T22" s="1">
        <v>100</v>
      </c>
      <c r="U22" s="1">
        <v>17</v>
      </c>
      <c r="V22" s="1">
        <v>100</v>
      </c>
      <c r="W22" s="1">
        <v>12</v>
      </c>
      <c r="X22" s="1">
        <v>100</v>
      </c>
      <c r="Y22" s="1">
        <v>20</v>
      </c>
      <c r="Z22" s="1">
        <v>100</v>
      </c>
      <c r="AA22" s="1">
        <v>21</v>
      </c>
      <c r="AB22" s="1">
        <v>100</v>
      </c>
      <c r="AC22" s="1">
        <v>9</v>
      </c>
      <c r="AD22" s="1">
        <v>100</v>
      </c>
      <c r="AE22" s="1">
        <v>4</v>
      </c>
      <c r="AF22" s="1">
        <v>100</v>
      </c>
      <c r="AG22" s="1">
        <v>7</v>
      </c>
      <c r="AH22" s="1">
        <v>100</v>
      </c>
      <c r="AI22" s="1">
        <v>6</v>
      </c>
      <c r="AJ22" s="1">
        <v>100</v>
      </c>
      <c r="AK22" s="1">
        <v>502</v>
      </c>
      <c r="AL22" s="1">
        <v>100</v>
      </c>
    </row>
    <row r="23" spans="1:38" ht="21" x14ac:dyDescent="0.25">
      <c r="A23" s="1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21" x14ac:dyDescent="0.2">
      <c r="A24" s="12" t="s">
        <v>9</v>
      </c>
      <c r="B24" s="3" t="s">
        <v>4</v>
      </c>
      <c r="C24" s="1">
        <v>31</v>
      </c>
      <c r="D24" s="1">
        <v>91</v>
      </c>
      <c r="E24" s="1">
        <v>7</v>
      </c>
      <c r="F24" s="1">
        <v>50</v>
      </c>
      <c r="G24" s="1">
        <v>8</v>
      </c>
      <c r="H24" s="1">
        <v>67</v>
      </c>
      <c r="I24" s="1">
        <v>4</v>
      </c>
      <c r="J24" s="1">
        <v>67</v>
      </c>
      <c r="K24" s="1">
        <v>2</v>
      </c>
      <c r="L24" s="1">
        <v>33</v>
      </c>
      <c r="M24" s="1">
        <v>7</v>
      </c>
      <c r="N24" s="1">
        <v>78</v>
      </c>
      <c r="O24" s="1">
        <v>14</v>
      </c>
      <c r="P24" s="1">
        <v>100</v>
      </c>
      <c r="Q24" s="1">
        <v>18</v>
      </c>
      <c r="R24" s="1">
        <v>90</v>
      </c>
      <c r="S24" s="1">
        <v>18</v>
      </c>
      <c r="T24" s="1">
        <v>100</v>
      </c>
      <c r="U24" s="1">
        <v>11</v>
      </c>
      <c r="V24" s="1">
        <v>100</v>
      </c>
      <c r="W24" s="1">
        <v>15</v>
      </c>
      <c r="X24" s="1">
        <v>94</v>
      </c>
      <c r="Y24" s="1">
        <v>22</v>
      </c>
      <c r="Z24" s="1">
        <v>88</v>
      </c>
      <c r="AA24" s="1">
        <v>11</v>
      </c>
      <c r="AB24" s="1">
        <v>52</v>
      </c>
      <c r="AC24" s="1">
        <v>19</v>
      </c>
      <c r="AD24" s="1">
        <v>28</v>
      </c>
      <c r="AE24" s="1">
        <v>11</v>
      </c>
      <c r="AF24" s="1">
        <v>6</v>
      </c>
      <c r="AG24" s="1">
        <v>11</v>
      </c>
      <c r="AH24" s="1">
        <v>1</v>
      </c>
      <c r="AI24" s="1">
        <v>15</v>
      </c>
      <c r="AJ24" s="1">
        <v>2</v>
      </c>
      <c r="AK24" s="1">
        <v>224</v>
      </c>
      <c r="AL24" s="1">
        <v>11</v>
      </c>
    </row>
    <row r="25" spans="1:38" ht="21" x14ac:dyDescent="0.25">
      <c r="A25" s="11"/>
      <c r="B25" s="3" t="s">
        <v>5</v>
      </c>
      <c r="C25" s="1">
        <v>3</v>
      </c>
      <c r="D25" s="1">
        <v>9</v>
      </c>
      <c r="E25" s="1">
        <v>5</v>
      </c>
      <c r="F25" s="1">
        <v>36</v>
      </c>
      <c r="G25" s="1">
        <v>3</v>
      </c>
      <c r="H25" s="1">
        <v>25</v>
      </c>
      <c r="I25" s="1">
        <v>2</v>
      </c>
      <c r="J25" s="1">
        <v>33</v>
      </c>
      <c r="K25" s="1">
        <v>0</v>
      </c>
      <c r="L25" s="1">
        <v>0</v>
      </c>
      <c r="M25" s="1">
        <v>1</v>
      </c>
      <c r="N25" s="1">
        <v>11</v>
      </c>
      <c r="O25" s="1">
        <v>0</v>
      </c>
      <c r="P25" s="1">
        <v>0</v>
      </c>
      <c r="Q25" s="1">
        <v>2</v>
      </c>
      <c r="R25" s="1">
        <v>10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3</v>
      </c>
      <c r="Z25" s="1">
        <v>12</v>
      </c>
      <c r="AA25" s="1">
        <v>3</v>
      </c>
      <c r="AB25" s="1">
        <v>14</v>
      </c>
      <c r="AC25" s="1">
        <v>7</v>
      </c>
      <c r="AD25" s="1">
        <v>10</v>
      </c>
      <c r="AE25" s="1">
        <v>6</v>
      </c>
      <c r="AF25" s="1">
        <v>3</v>
      </c>
      <c r="AG25" s="1">
        <v>11</v>
      </c>
      <c r="AH25" s="1">
        <v>1</v>
      </c>
      <c r="AI25" s="1">
        <v>11</v>
      </c>
      <c r="AJ25" s="1">
        <v>1</v>
      </c>
      <c r="AK25" s="1">
        <v>57</v>
      </c>
      <c r="AL25" s="1">
        <v>3</v>
      </c>
    </row>
    <row r="26" spans="1:38" ht="21" x14ac:dyDescent="0.25">
      <c r="A26" s="11"/>
      <c r="B26" s="3" t="s">
        <v>6</v>
      </c>
      <c r="C26" s="1">
        <v>0</v>
      </c>
      <c r="D26" s="1">
        <v>0</v>
      </c>
      <c r="E26" s="1">
        <v>2</v>
      </c>
      <c r="F26" s="1">
        <v>14</v>
      </c>
      <c r="G26" s="1">
        <v>1</v>
      </c>
      <c r="H26" s="1">
        <v>8</v>
      </c>
      <c r="I26" s="1">
        <v>0</v>
      </c>
      <c r="J26" s="1">
        <v>0</v>
      </c>
      <c r="K26" s="1">
        <v>4</v>
      </c>
      <c r="L26" s="1">
        <v>67</v>
      </c>
      <c r="M26" s="1">
        <v>1</v>
      </c>
      <c r="N26" s="1">
        <v>11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1</v>
      </c>
      <c r="X26" s="1">
        <v>6</v>
      </c>
      <c r="Y26" s="1">
        <v>0</v>
      </c>
      <c r="Z26" s="1">
        <v>0</v>
      </c>
      <c r="AA26" s="1">
        <v>7</v>
      </c>
      <c r="AB26" s="1">
        <v>33</v>
      </c>
      <c r="AC26" s="1">
        <v>43</v>
      </c>
      <c r="AD26" s="1">
        <v>62</v>
      </c>
      <c r="AE26" s="1">
        <v>173</v>
      </c>
      <c r="AF26" s="1">
        <v>91</v>
      </c>
      <c r="AG26" s="1">
        <v>868</v>
      </c>
      <c r="AH26" s="1">
        <v>98</v>
      </c>
      <c r="AI26" s="1">
        <v>754</v>
      </c>
      <c r="AJ26" s="1">
        <v>97</v>
      </c>
      <c r="AK26" s="5">
        <v>1854</v>
      </c>
      <c r="AL26" s="1">
        <v>87</v>
      </c>
    </row>
    <row r="27" spans="1:38" ht="21" x14ac:dyDescent="0.25">
      <c r="A27" s="11"/>
      <c r="B27" s="3" t="s">
        <v>12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5">
        <v>0</v>
      </c>
      <c r="AL27" s="1">
        <v>0</v>
      </c>
    </row>
    <row r="28" spans="1:38" ht="21" x14ac:dyDescent="0.25">
      <c r="A28" s="11"/>
      <c r="B28" s="3" t="s">
        <v>11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1</v>
      </c>
      <c r="AD28" s="1">
        <v>1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5">
        <v>1</v>
      </c>
      <c r="AL28" s="1" t="s">
        <v>13</v>
      </c>
    </row>
    <row r="29" spans="1:38" ht="21" x14ac:dyDescent="0.25">
      <c r="A29" s="11"/>
      <c r="B29" s="3" t="s">
        <v>0</v>
      </c>
      <c r="C29" s="1">
        <v>34</v>
      </c>
      <c r="D29" s="1">
        <v>100</v>
      </c>
      <c r="E29" s="1">
        <v>14</v>
      </c>
      <c r="F29" s="1">
        <v>100</v>
      </c>
      <c r="G29" s="1">
        <v>12</v>
      </c>
      <c r="H29" s="1">
        <v>100</v>
      </c>
      <c r="I29" s="1">
        <v>6</v>
      </c>
      <c r="J29" s="1">
        <v>100</v>
      </c>
      <c r="K29" s="1">
        <v>6</v>
      </c>
      <c r="L29" s="1">
        <v>100</v>
      </c>
      <c r="M29" s="1">
        <v>9</v>
      </c>
      <c r="N29" s="1">
        <v>100</v>
      </c>
      <c r="O29" s="1">
        <v>14</v>
      </c>
      <c r="P29" s="1">
        <v>100</v>
      </c>
      <c r="Q29" s="1">
        <v>20</v>
      </c>
      <c r="R29" s="1">
        <v>100</v>
      </c>
      <c r="S29" s="1">
        <v>18</v>
      </c>
      <c r="T29" s="1">
        <v>100</v>
      </c>
      <c r="U29" s="1">
        <v>11</v>
      </c>
      <c r="V29" s="1">
        <v>100</v>
      </c>
      <c r="W29" s="1">
        <v>16</v>
      </c>
      <c r="X29" s="1">
        <v>100</v>
      </c>
      <c r="Y29" s="1">
        <v>25</v>
      </c>
      <c r="Z29" s="1">
        <v>100</v>
      </c>
      <c r="AA29" s="1">
        <v>21</v>
      </c>
      <c r="AB29" s="1">
        <v>100</v>
      </c>
      <c r="AC29" s="1">
        <v>69</v>
      </c>
      <c r="AD29" s="1">
        <v>100</v>
      </c>
      <c r="AE29" s="1">
        <v>190</v>
      </c>
      <c r="AF29" s="1">
        <v>100</v>
      </c>
      <c r="AG29" s="1">
        <v>890</v>
      </c>
      <c r="AH29" s="1">
        <v>100</v>
      </c>
      <c r="AI29" s="1">
        <v>780</v>
      </c>
      <c r="AJ29" s="1">
        <v>100</v>
      </c>
      <c r="AK29" s="5">
        <v>2135</v>
      </c>
      <c r="AL29" s="1">
        <v>100</v>
      </c>
    </row>
    <row r="31" spans="1:38" x14ac:dyDescent="0.2">
      <c r="AK31" s="9">
        <f>SUM(AK8+AK15+AK22+AK29)</f>
        <v>12034</v>
      </c>
    </row>
  </sheetData>
  <mergeCells count="18">
    <mergeCell ref="AK1:AL1"/>
    <mergeCell ref="O1:P1"/>
    <mergeCell ref="S1:T1"/>
    <mergeCell ref="Q1:R1"/>
    <mergeCell ref="U1:V1"/>
    <mergeCell ref="W1:X1"/>
    <mergeCell ref="Y1:Z1"/>
    <mergeCell ref="AA1:AB1"/>
    <mergeCell ref="AC1:AD1"/>
    <mergeCell ref="AE1:AF1"/>
    <mergeCell ref="AG1:AH1"/>
    <mergeCell ref="AI1:AJ1"/>
    <mergeCell ref="M1:N1"/>
    <mergeCell ref="C1:D1"/>
    <mergeCell ref="E1:F1"/>
    <mergeCell ref="G1:H1"/>
    <mergeCell ref="I1:J1"/>
    <mergeCell ref="K1:L1"/>
  </mergeCells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Supplementary Table 1</vt:lpstr>
      <vt:lpstr>Supplementary Table 2</vt:lpstr>
      <vt:lpstr>Supplementary Table 3</vt:lpstr>
      <vt:lpstr>Supplementary Table 4</vt:lpstr>
      <vt:lpstr>Supplementary Table 5</vt:lpstr>
      <vt:lpstr>Supplementary Table 6</vt:lpstr>
    </vt:vector>
  </TitlesOfParts>
  <Company>sanger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nf3_admin</dc:creator>
  <cp:lastModifiedBy>Microsoft Office User</cp:lastModifiedBy>
  <dcterms:created xsi:type="dcterms:W3CDTF">2015-05-22T15:47:04Z</dcterms:created>
  <dcterms:modified xsi:type="dcterms:W3CDTF">2017-08-14T11:50:38Z</dcterms:modified>
</cp:coreProperties>
</file>